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pdes_local\updes\data\annual_stats\ddp\2021_22\"/>
    </mc:Choice>
  </mc:AlternateContent>
  <bookViews>
    <workbookView xWindow="0" yWindow="0" windowWidth="24000" windowHeight="9645"/>
  </bookViews>
  <sheets>
    <sheet name="NDDP Current" sheetId="1" r:id="rId1"/>
  </sheets>
  <definedNames>
    <definedName name="_xlnm.Print_Area" localSheetId="0">'NDDP Current'!$A$1:$CD$31</definedName>
    <definedName name="_xlnm.Print_Titles" localSheetId="0">'NDDP Current'!$A:$B,'NDDP Current'!$1:$5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1" i="1" l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D18" i="1"/>
  <c r="CD27" i="1" s="1"/>
  <c r="CC18" i="1"/>
  <c r="CB18" i="1"/>
  <c r="CB27" i="1" s="1"/>
  <c r="CA18" i="1"/>
  <c r="CA27" i="1" s="1"/>
  <c r="BZ18" i="1"/>
  <c r="BZ27" i="1" s="1"/>
  <c r="BY18" i="1"/>
  <c r="BY27" i="1" s="1"/>
  <c r="BX18" i="1"/>
  <c r="BX27" i="1" s="1"/>
  <c r="BW18" i="1"/>
  <c r="BW27" i="1" s="1"/>
  <c r="BV18" i="1"/>
  <c r="BV27" i="1" s="1"/>
  <c r="BU18" i="1"/>
  <c r="BU27" i="1" s="1"/>
  <c r="BT18" i="1"/>
  <c r="BT27" i="1" s="1"/>
  <c r="BS18" i="1"/>
  <c r="BS27" i="1" s="1"/>
  <c r="BR18" i="1"/>
  <c r="BR27" i="1" s="1"/>
  <c r="BQ18" i="1"/>
  <c r="BQ27" i="1" s="1"/>
  <c r="BP18" i="1"/>
  <c r="BP27" i="1" s="1"/>
  <c r="BO18" i="1"/>
  <c r="BO27" i="1" s="1"/>
  <c r="BN18" i="1"/>
  <c r="BN27" i="1" s="1"/>
  <c r="BM18" i="1"/>
  <c r="BM27" i="1" s="1"/>
  <c r="BL18" i="1"/>
  <c r="BL27" i="1" s="1"/>
  <c r="BK18" i="1"/>
  <c r="BK27" i="1" s="1"/>
  <c r="BJ18" i="1"/>
  <c r="BJ27" i="1" s="1"/>
  <c r="BI18" i="1"/>
  <c r="BI27" i="1" s="1"/>
  <c r="BH18" i="1"/>
  <c r="BH27" i="1" s="1"/>
  <c r="BG18" i="1"/>
  <c r="BG27" i="1" s="1"/>
  <c r="BF18" i="1"/>
  <c r="BF27" i="1" s="1"/>
  <c r="BE18" i="1"/>
  <c r="BE27" i="1" s="1"/>
  <c r="BD18" i="1"/>
  <c r="BD27" i="1" s="1"/>
  <c r="BC18" i="1"/>
  <c r="BC27" i="1" s="1"/>
  <c r="BB18" i="1"/>
  <c r="BB27" i="1" s="1"/>
  <c r="BA18" i="1"/>
  <c r="BA27" i="1" s="1"/>
  <c r="AZ18" i="1"/>
  <c r="AY18" i="1"/>
  <c r="AY27" i="1" s="1"/>
  <c r="AX18" i="1"/>
  <c r="AX27" i="1" s="1"/>
  <c r="AW18" i="1"/>
  <c r="AW27" i="1" s="1"/>
  <c r="AV18" i="1"/>
  <c r="AV27" i="1" s="1"/>
  <c r="AU18" i="1"/>
  <c r="AU27" i="1" s="1"/>
  <c r="AT18" i="1"/>
  <c r="AT27" i="1" s="1"/>
  <c r="AS18" i="1"/>
  <c r="AS27" i="1" s="1"/>
  <c r="AZ27" i="1" s="1"/>
  <c r="AR18" i="1"/>
  <c r="AQ18" i="1"/>
  <c r="AQ27" i="1" s="1"/>
  <c r="AP18" i="1"/>
  <c r="AP27" i="1" s="1"/>
  <c r="AO18" i="1"/>
  <c r="AO27" i="1" s="1"/>
  <c r="AN18" i="1"/>
  <c r="AN27" i="1" s="1"/>
  <c r="AM18" i="1"/>
  <c r="AM27" i="1" s="1"/>
  <c r="AL18" i="1"/>
  <c r="AL27" i="1" s="1"/>
  <c r="AK18" i="1"/>
  <c r="AK27" i="1" s="1"/>
  <c r="AJ18" i="1"/>
  <c r="AJ27" i="1" s="1"/>
  <c r="AI18" i="1"/>
  <c r="AI27" i="1" s="1"/>
  <c r="AH18" i="1"/>
  <c r="AH27" i="1" s="1"/>
  <c r="AG18" i="1"/>
  <c r="AG27" i="1" s="1"/>
  <c r="AF18" i="1"/>
  <c r="AF27" i="1" s="1"/>
  <c r="AE18" i="1"/>
  <c r="AE27" i="1" s="1"/>
  <c r="AD18" i="1"/>
  <c r="AD27" i="1" s="1"/>
  <c r="AC18" i="1"/>
  <c r="AC27" i="1" s="1"/>
  <c r="AB18" i="1"/>
  <c r="AB27" i="1" s="1"/>
  <c r="AA18" i="1"/>
  <c r="AA27" i="1" s="1"/>
  <c r="Z18" i="1"/>
  <c r="Z27" i="1" s="1"/>
  <c r="Y18" i="1"/>
  <c r="Y27" i="1" s="1"/>
  <c r="X18" i="1"/>
  <c r="X27" i="1" s="1"/>
  <c r="W18" i="1"/>
  <c r="W27" i="1" s="1"/>
  <c r="V18" i="1"/>
  <c r="V27" i="1" s="1"/>
  <c r="U18" i="1"/>
  <c r="U27" i="1" s="1"/>
  <c r="T18" i="1"/>
  <c r="T27" i="1" s="1"/>
  <c r="S18" i="1"/>
  <c r="S27" i="1" s="1"/>
  <c r="R18" i="1"/>
  <c r="R27" i="1" s="1"/>
  <c r="Q18" i="1"/>
  <c r="Q27" i="1" s="1"/>
  <c r="P18" i="1"/>
  <c r="P27" i="1" s="1"/>
  <c r="O18" i="1"/>
  <c r="O27" i="1" s="1"/>
  <c r="N18" i="1"/>
  <c r="N27" i="1" s="1"/>
  <c r="M18" i="1"/>
  <c r="M27" i="1" s="1"/>
  <c r="L18" i="1"/>
  <c r="L27" i="1" s="1"/>
  <c r="K18" i="1"/>
  <c r="K27" i="1" s="1"/>
  <c r="J18" i="1"/>
  <c r="J27" i="1" s="1"/>
  <c r="I18" i="1"/>
  <c r="I27" i="1" s="1"/>
  <c r="H18" i="1"/>
  <c r="H27" i="1" s="1"/>
  <c r="G18" i="1"/>
  <c r="G27" i="1" s="1"/>
  <c r="F18" i="1"/>
  <c r="F27" i="1" s="1"/>
  <c r="E18" i="1"/>
  <c r="E27" i="1" s="1"/>
  <c r="D18" i="1"/>
  <c r="D27" i="1" s="1"/>
  <c r="C18" i="1"/>
  <c r="C27" i="1" s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CD6" i="1"/>
  <c r="CD12" i="1" s="1"/>
  <c r="CD28" i="1" s="1"/>
  <c r="CC6" i="1"/>
  <c r="CC12" i="1" s="1"/>
  <c r="CB6" i="1"/>
  <c r="CB12" i="1" s="1"/>
  <c r="CB28" i="1" s="1"/>
  <c r="CA6" i="1"/>
  <c r="CA12" i="1" s="1"/>
  <c r="CA28" i="1" s="1"/>
  <c r="BZ6" i="1"/>
  <c r="BZ12" i="1" s="1"/>
  <c r="BZ28" i="1" s="1"/>
  <c r="BY6" i="1"/>
  <c r="BY12" i="1" s="1"/>
  <c r="BY28" i="1" s="1"/>
  <c r="BX6" i="1"/>
  <c r="BX12" i="1" s="1"/>
  <c r="BX28" i="1" s="1"/>
  <c r="BW6" i="1"/>
  <c r="BW12" i="1" s="1"/>
  <c r="BW28" i="1" s="1"/>
  <c r="BV6" i="1"/>
  <c r="BV12" i="1" s="1"/>
  <c r="BV28" i="1" s="1"/>
  <c r="BU6" i="1"/>
  <c r="BU12" i="1" s="1"/>
  <c r="BU28" i="1" s="1"/>
  <c r="BT6" i="1"/>
  <c r="BT12" i="1" s="1"/>
  <c r="BT28" i="1" s="1"/>
  <c r="BS6" i="1"/>
  <c r="BS12" i="1" s="1"/>
  <c r="BS28" i="1" s="1"/>
  <c r="BR6" i="1"/>
  <c r="BR12" i="1" s="1"/>
  <c r="BR28" i="1" s="1"/>
  <c r="BQ6" i="1"/>
  <c r="BQ12" i="1" s="1"/>
  <c r="BQ28" i="1" s="1"/>
  <c r="BP6" i="1"/>
  <c r="BP12" i="1" s="1"/>
  <c r="BP28" i="1" s="1"/>
  <c r="BO6" i="1"/>
  <c r="BO12" i="1" s="1"/>
  <c r="BO28" i="1" s="1"/>
  <c r="BN6" i="1"/>
  <c r="BN12" i="1" s="1"/>
  <c r="BN28" i="1" s="1"/>
  <c r="BM6" i="1"/>
  <c r="BM12" i="1" s="1"/>
  <c r="BM28" i="1" s="1"/>
  <c r="BL6" i="1"/>
  <c r="BL12" i="1" s="1"/>
  <c r="BL28" i="1" s="1"/>
  <c r="BK6" i="1"/>
  <c r="BK12" i="1" s="1"/>
  <c r="BK28" i="1" s="1"/>
  <c r="BJ6" i="1"/>
  <c r="BJ12" i="1" s="1"/>
  <c r="BJ28" i="1" s="1"/>
  <c r="BI6" i="1"/>
  <c r="BI12" i="1" s="1"/>
  <c r="BI28" i="1" s="1"/>
  <c r="BH6" i="1"/>
  <c r="BH12" i="1" s="1"/>
  <c r="BH28" i="1" s="1"/>
  <c r="BG6" i="1"/>
  <c r="BG12" i="1" s="1"/>
  <c r="BG28" i="1" s="1"/>
  <c r="BF6" i="1"/>
  <c r="BF12" i="1" s="1"/>
  <c r="BF28" i="1" s="1"/>
  <c r="BE6" i="1"/>
  <c r="BE12" i="1" s="1"/>
  <c r="BE28" i="1" s="1"/>
  <c r="BD6" i="1"/>
  <c r="BD12" i="1" s="1"/>
  <c r="BD28" i="1" s="1"/>
  <c r="BC6" i="1"/>
  <c r="BC12" i="1" s="1"/>
  <c r="BC28" i="1" s="1"/>
  <c r="BB6" i="1"/>
  <c r="BB12" i="1" s="1"/>
  <c r="BB28" i="1" s="1"/>
  <c r="BA6" i="1"/>
  <c r="BA12" i="1" s="1"/>
  <c r="BA28" i="1" s="1"/>
  <c r="AZ6" i="1"/>
  <c r="AZ12" i="1" s="1"/>
  <c r="AZ28" i="1" s="1"/>
  <c r="AY6" i="1"/>
  <c r="AY12" i="1" s="1"/>
  <c r="AY28" i="1" s="1"/>
  <c r="AX6" i="1"/>
  <c r="AX12" i="1" s="1"/>
  <c r="AX28" i="1" s="1"/>
  <c r="AW6" i="1"/>
  <c r="AW12" i="1" s="1"/>
  <c r="AW28" i="1" s="1"/>
  <c r="AV6" i="1"/>
  <c r="AV12" i="1" s="1"/>
  <c r="AV28" i="1" s="1"/>
  <c r="AU6" i="1"/>
  <c r="AU12" i="1" s="1"/>
  <c r="AU28" i="1" s="1"/>
  <c r="AT6" i="1"/>
  <c r="AT12" i="1" s="1"/>
  <c r="AT28" i="1" s="1"/>
  <c r="AS6" i="1"/>
  <c r="AS12" i="1" s="1"/>
  <c r="AS28" i="1" s="1"/>
  <c r="AR6" i="1"/>
  <c r="AR12" i="1" s="1"/>
  <c r="AQ6" i="1"/>
  <c r="AQ12" i="1" s="1"/>
  <c r="AQ28" i="1" s="1"/>
  <c r="AP6" i="1"/>
  <c r="AP12" i="1" s="1"/>
  <c r="AP28" i="1" s="1"/>
  <c r="AO6" i="1"/>
  <c r="AO12" i="1" s="1"/>
  <c r="AO28" i="1" s="1"/>
  <c r="AN6" i="1"/>
  <c r="AN12" i="1" s="1"/>
  <c r="AN28" i="1" s="1"/>
  <c r="AM6" i="1"/>
  <c r="AM12" i="1" s="1"/>
  <c r="AM28" i="1" s="1"/>
  <c r="AL6" i="1"/>
  <c r="AL12" i="1" s="1"/>
  <c r="AL28" i="1" s="1"/>
  <c r="AK6" i="1"/>
  <c r="AK12" i="1" s="1"/>
  <c r="AK28" i="1" s="1"/>
  <c r="AJ6" i="1"/>
  <c r="AJ12" i="1" s="1"/>
  <c r="AJ28" i="1" s="1"/>
  <c r="AI6" i="1"/>
  <c r="AI12" i="1" s="1"/>
  <c r="AI28" i="1" s="1"/>
  <c r="AH6" i="1"/>
  <c r="AH12" i="1" s="1"/>
  <c r="AH28" i="1" s="1"/>
  <c r="AG6" i="1"/>
  <c r="AG12" i="1" s="1"/>
  <c r="AG28" i="1" s="1"/>
  <c r="AF6" i="1"/>
  <c r="AF12" i="1" s="1"/>
  <c r="AF28" i="1" s="1"/>
  <c r="AE6" i="1"/>
  <c r="AE12" i="1" s="1"/>
  <c r="AE28" i="1" s="1"/>
  <c r="AD6" i="1"/>
  <c r="AD12" i="1" s="1"/>
  <c r="AD28" i="1" s="1"/>
  <c r="AC6" i="1"/>
  <c r="AC12" i="1" s="1"/>
  <c r="AC28" i="1" s="1"/>
  <c r="AB6" i="1"/>
  <c r="AB12" i="1" s="1"/>
  <c r="AB28" i="1" s="1"/>
  <c r="AA6" i="1"/>
  <c r="AA12" i="1" s="1"/>
  <c r="AA28" i="1" s="1"/>
  <c r="Z6" i="1"/>
  <c r="Z12" i="1" s="1"/>
  <c r="Z28" i="1" s="1"/>
  <c r="Y6" i="1"/>
  <c r="Y12" i="1" s="1"/>
  <c r="Y28" i="1" s="1"/>
  <c r="X6" i="1"/>
  <c r="X12" i="1" s="1"/>
  <c r="X28" i="1" s="1"/>
  <c r="W6" i="1"/>
  <c r="W12" i="1" s="1"/>
  <c r="W28" i="1" s="1"/>
  <c r="V6" i="1"/>
  <c r="V12" i="1" s="1"/>
  <c r="V28" i="1" s="1"/>
  <c r="U6" i="1"/>
  <c r="U12" i="1" s="1"/>
  <c r="U28" i="1" s="1"/>
  <c r="T6" i="1"/>
  <c r="T12" i="1" s="1"/>
  <c r="T28" i="1" s="1"/>
  <c r="S6" i="1"/>
  <c r="S12" i="1" s="1"/>
  <c r="S28" i="1" s="1"/>
  <c r="R6" i="1"/>
  <c r="R12" i="1" s="1"/>
  <c r="R28" i="1" s="1"/>
  <c r="Q6" i="1"/>
  <c r="Q12" i="1" s="1"/>
  <c r="Q28" i="1" s="1"/>
  <c r="P6" i="1"/>
  <c r="P12" i="1" s="1"/>
  <c r="P28" i="1" s="1"/>
  <c r="O6" i="1"/>
  <c r="O12" i="1" s="1"/>
  <c r="O28" i="1" s="1"/>
  <c r="N6" i="1"/>
  <c r="N12" i="1" s="1"/>
  <c r="N28" i="1" s="1"/>
  <c r="M6" i="1"/>
  <c r="M12" i="1" s="1"/>
  <c r="M28" i="1" s="1"/>
  <c r="L6" i="1"/>
  <c r="L12" i="1" s="1"/>
  <c r="L28" i="1" s="1"/>
  <c r="K6" i="1"/>
  <c r="K12" i="1" s="1"/>
  <c r="K28" i="1" s="1"/>
  <c r="J6" i="1"/>
  <c r="J12" i="1" s="1"/>
  <c r="J28" i="1" s="1"/>
  <c r="I6" i="1"/>
  <c r="I12" i="1" s="1"/>
  <c r="I28" i="1" s="1"/>
  <c r="H6" i="1"/>
  <c r="H12" i="1" s="1"/>
  <c r="H28" i="1" s="1"/>
  <c r="G6" i="1"/>
  <c r="G12" i="1" s="1"/>
  <c r="G28" i="1" s="1"/>
  <c r="F6" i="1"/>
  <c r="F12" i="1" s="1"/>
  <c r="F28" i="1" s="1"/>
  <c r="E6" i="1"/>
  <c r="E12" i="1" s="1"/>
  <c r="E28" i="1" s="1"/>
  <c r="D6" i="1"/>
  <c r="D12" i="1" s="1"/>
  <c r="D28" i="1" s="1"/>
  <c r="C6" i="1"/>
  <c r="C12" i="1" s="1"/>
  <c r="C28" i="1" s="1"/>
  <c r="AR28" i="1" l="1"/>
  <c r="CC27" i="1"/>
  <c r="CC28" i="1" s="1"/>
  <c r="AR27" i="1"/>
</calcChain>
</file>

<file path=xl/sharedStrings.xml><?xml version="1.0" encoding="utf-8"?>
<sst xmlns="http://schemas.openxmlformats.org/spreadsheetml/2006/main" count="123" uniqueCount="123">
  <si>
    <t>SL.NO.</t>
  </si>
  <si>
    <t xml:space="preserve">   ECONOMIC ACTIVITY</t>
  </si>
  <si>
    <t xml:space="preserve">NET DISTRICT DOMESTIC PRODUCT BY ECONOMIC ACTIVITY 2021-22 (TENTATIVE)
Base Year-2011-12 
                                                                                         (At Current Prices)                                                               ( In Crore Rs.) 
</t>
  </si>
  <si>
    <t xml:space="preserve">NET DISTRICT DOMESTIC PRODUCT BY ECONOMIC ACTIVITY 2021-22 (TENTATIVE)
Base Year-2011-12 
                                                                           (At Current Prices)                                                   ( In Crore Rs.) 
</t>
  </si>
  <si>
    <t xml:space="preserve">NET DISTRICT DOMESTIC PRODUCT BY ECONOMIC ACTIVITY 2021-22 (TENTATIVE)
Base Year-2011-12 
                                                                                 (At Current Prices)                                                      ( In Crore Rs.) 
</t>
  </si>
  <si>
    <t xml:space="preserve">NET DISTRICT DOMESTIC PRODUCT BY ECONOMIC ACTIVITY 2021-22 (TENTATIVE)
Base Year-2011-12 
                                                                          (At Current Prices)                                             ( In Crore Rs.) 
</t>
  </si>
  <si>
    <t xml:space="preserve">NET DISTRICT DOMESTIC PRODUCT BY ECONOMIC ACTIVITY 2021-22 (TENTATIVE)
Base Year-2011-12 
(At Current Prices)                        (In Crore Rs.) 
</t>
  </si>
  <si>
    <t xml:space="preserve">NET DISTRICT DOMESTIC PRODUCT BY ECONOMIC ACTIVITY 2021-22 (TENTATIVE)
Base Year-2011-12 
(At Current Prices)                                                       ( In Crore Rs.) 
</t>
  </si>
  <si>
    <t xml:space="preserve">NET DISTRICT DOMESTIC PRODUCT BY ECONOMIC ACTIVITY 2021-22 (TENTATIVE)
Base Year-2011-12 
(At Current Prices)                                                    ( In Crore Rs.) 
</t>
  </si>
  <si>
    <t xml:space="preserve">NET DISTRICT DOMESTIC PRODUCT BY ECONOMIC ACTIVITY 2021-22 (TENTATIVE)
Base Year-2011-12 
(At Current Prices)                                  ( In Crore Rs.) 
</t>
  </si>
  <si>
    <t>Saharanpur</t>
  </si>
  <si>
    <t>Muzaffar Nagar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</si>
  <si>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</si>
  <si>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</si>
  <si>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</si>
  <si>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</si>
  <si>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</si>
  <si>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</si>
  <si>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</si>
  <si>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</si>
  <si>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</si>
  <si>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</si>
  <si>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</si>
  <si>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</si>
  <si>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</si>
  <si>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</si>
  <si>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</si>
  <si>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</si>
  <si>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</si>
  <si>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</si>
  <si>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</si>
  <si>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</si>
  <si>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</si>
  <si>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</si>
  <si>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</si>
  <si>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</si>
  <si>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</si>
  <si>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</si>
  <si>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</si>
  <si>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</si>
  <si>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</si>
  <si>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</si>
  <si>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</si>
  <si>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</si>
  <si>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</si>
  <si>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</si>
  <si>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</si>
  <si>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</si>
  <si>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</si>
  <si>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</si>
  <si>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</si>
  <si>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</si>
  <si>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</si>
  <si>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</si>
  <si>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</si>
  <si>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</si>
  <si>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</si>
  <si>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</si>
  <si>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</si>
  <si>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</si>
  <si>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</si>
  <si>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</si>
  <si>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Prayagraj</t>
  </si>
  <si>
    <t>Ayodhya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</si>
  <si>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</si>
  <si>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</si>
  <si>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</si>
  <si>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</si>
  <si>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</si>
  <si>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</si>
  <si>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</si>
  <si>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</si>
  <si>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</si>
  <si>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</si>
  <si>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</si>
  <si>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</si>
  <si>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</si>
  <si>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</si>
  <si>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</si>
  <si>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</si>
  <si>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</si>
  <si>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</si>
  <si>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</si>
  <si>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</si>
  <si>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</si>
  <si>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</si>
  <si>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</si>
  <si>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</si>
  <si>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</si>
  <si>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</si>
  <si>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</si>
  <si>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</si>
  <si>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</si>
  <si>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</si>
  <si>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</si>
  <si>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</si>
  <si>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A</t>
  </si>
  <si>
    <t>PRIMARY</t>
  </si>
  <si>
    <t xml:space="preserve">Manufacturing </t>
  </si>
  <si>
    <t>Electricity, Gas ,Water Supply &amp; Other Utility Services</t>
  </si>
  <si>
    <t>Construction</t>
  </si>
  <si>
    <t>B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</si>
  <si>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</si>
  <si>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</si>
  <si>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</si>
  <si>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</si>
  <si>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</si>
  <si>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</si>
  <si>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</si>
  <si>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</si>
  <si>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</si>
  <si>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</si>
  <si>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</si>
  <si>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C</t>
  </si>
  <si>
    <t>TERTIARY</t>
  </si>
  <si>
    <t>D</t>
  </si>
  <si>
    <t>NET DISTRICT VALUE ADDED
(At Basic Prices)</t>
  </si>
  <si>
    <t>E</t>
  </si>
  <si>
    <t>NET DISTRICT DOMESTIC PRODUCT 
 (At Market Prices)</t>
  </si>
  <si>
    <t>F</t>
  </si>
  <si>
    <t>Population (In Lakhs)</t>
  </si>
  <si>
    <t>G</t>
  </si>
  <si>
    <t>PER CAPITA INCOME 
(In Rupees)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</si>
</sst>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8"/>
      <name val="Times New Roman"/>
      <family val="1"/>
    </font>
    <font>
      <b/>
      <u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T31"/>
  <sheetViews>
    <sheetView showGridLines="0" tabSelected="1" view="pageBreakPreview" zoomScale="70" zoomScaleNormal="100" zoomScaleSheetLayoutView="7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B1" sqref="B1:B4"/>
    </sheetView>
  </sheetViews>
  <sheetFormatPr defaultColWidth="0" defaultRowHeight="18" customHeight="1" zeroHeight="1" x14ac:dyDescent="0.25"/>
  <cols>
    <col min="1" max="1" width="13.28515625" style="45" customWidth="1"/>
    <col min="2" max="2" width="47.140625" style="45" customWidth="1"/>
    <col min="3" max="3" width="19.140625" style="45" customWidth="1"/>
    <col min="4" max="4" width="16.7109375" style="45" customWidth="1"/>
    <col min="5" max="5" width="15.5703125" style="45" bestFit="1" customWidth="1"/>
    <col min="6" max="6" width="17.42578125" style="45" customWidth="1"/>
    <col min="7" max="7" width="17.42578125" style="45" bestFit="1" customWidth="1"/>
    <col min="8" max="8" width="17.5703125" style="45" customWidth="1"/>
    <col min="9" max="10" width="17.42578125" style="45" bestFit="1" customWidth="1"/>
    <col min="11" max="11" width="17.28515625" style="45" customWidth="1"/>
    <col min="12" max="12" width="18.85546875" style="45" customWidth="1"/>
    <col min="13" max="13" width="17.42578125" style="45" customWidth="1"/>
    <col min="14" max="14" width="17.28515625" style="45" customWidth="1"/>
    <col min="15" max="15" width="21" style="45" customWidth="1"/>
    <col min="16" max="16" width="17.28515625" style="45" bestFit="1" customWidth="1"/>
    <col min="17" max="18" width="15.5703125" style="45" bestFit="1" customWidth="1"/>
    <col min="19" max="19" width="18" style="45" customWidth="1"/>
    <col min="20" max="20" width="22.140625" style="45" customWidth="1"/>
    <col min="21" max="25" width="15.5703125" style="45" bestFit="1" customWidth="1"/>
    <col min="26" max="26" width="17.7109375" style="45" bestFit="1" customWidth="1"/>
    <col min="27" max="27" width="15.5703125" style="45" bestFit="1" customWidth="1"/>
    <col min="28" max="28" width="18.7109375" style="45" bestFit="1" customWidth="1"/>
    <col min="29" max="29" width="18.5703125" style="45" bestFit="1" customWidth="1"/>
    <col min="30" max="32" width="15.5703125" style="45" bestFit="1" customWidth="1"/>
    <col min="33" max="33" width="19.85546875" style="45" bestFit="1" customWidth="1"/>
    <col min="34" max="38" width="17.42578125" style="45" bestFit="1" customWidth="1"/>
    <col min="39" max="39" width="18.7109375" style="45" customWidth="1"/>
    <col min="40" max="40" width="17.28515625" style="45" bestFit="1" customWidth="1"/>
    <col min="41" max="41" width="17.5703125" style="45" bestFit="1" customWidth="1"/>
    <col min="42" max="42" width="17.5703125" style="45" customWidth="1"/>
    <col min="43" max="43" width="17.85546875" style="45" customWidth="1"/>
    <col min="44" max="44" width="19.42578125" style="45" bestFit="1" customWidth="1"/>
    <col min="45" max="49" width="15.5703125" style="45" bestFit="1" customWidth="1"/>
    <col min="50" max="50" width="16.140625" style="45" customWidth="1"/>
    <col min="51" max="51" width="15.42578125" style="45" customWidth="1"/>
    <col min="52" max="52" width="18" style="45" customWidth="1"/>
    <col min="53" max="53" width="15.85546875" style="45" customWidth="1"/>
    <col min="54" max="56" width="15.5703125" style="45" bestFit="1" customWidth="1"/>
    <col min="57" max="57" width="16.5703125" style="45" customWidth="1"/>
    <col min="58" max="60" width="15.5703125" style="45" bestFit="1" customWidth="1"/>
    <col min="61" max="61" width="15" style="45" bestFit="1" customWidth="1"/>
    <col min="62" max="63" width="15.5703125" style="45" bestFit="1" customWidth="1"/>
    <col min="64" max="64" width="15.5703125" style="45" customWidth="1"/>
    <col min="65" max="65" width="15.5703125" style="45" bestFit="1" customWidth="1"/>
    <col min="66" max="66" width="14.85546875" style="45" customWidth="1"/>
    <col min="67" max="67" width="19.42578125" style="45" customWidth="1"/>
    <col min="68" max="68" width="17.42578125" style="45" bestFit="1" customWidth="1"/>
    <col min="69" max="69" width="16.140625" style="45" customWidth="1"/>
    <col min="70" max="70" width="15.5703125" style="45" bestFit="1" customWidth="1"/>
    <col min="71" max="71" width="21.85546875" style="45" customWidth="1"/>
    <col min="72" max="72" width="18.28515625" style="45" customWidth="1"/>
    <col min="73" max="73" width="17.140625" style="45" customWidth="1"/>
    <col min="74" max="74" width="19.85546875" style="45" customWidth="1"/>
    <col min="75" max="75" width="17.42578125" style="45" customWidth="1"/>
    <col min="76" max="76" width="15.5703125" style="45" bestFit="1" customWidth="1"/>
    <col min="77" max="77" width="18.28515625" style="45" customWidth="1"/>
    <col min="78" max="78" width="16.85546875" style="45" bestFit="1" customWidth="1"/>
    <col min="79" max="79" width="17.42578125" style="45" customWidth="1"/>
    <col min="80" max="80" width="17.7109375" style="45" customWidth="1"/>
    <col min="81" max="81" width="19.28515625" style="45" customWidth="1"/>
    <col min="82" max="82" width="44.140625" style="45" customWidth="1"/>
    <col min="83" max="176" width="0" style="28" hidden="1" customWidth="1"/>
    <col min="177" max="16384" width="20.7109375" style="28" hidden="1"/>
  </cols>
  <sheetData>
    <row r="1" spans="1:82" s="6" customFormat="1" ht="97.5" customHeight="1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">
        <v>3</v>
      </c>
      <c r="O1" s="4"/>
      <c r="P1" s="4"/>
      <c r="Q1" s="4"/>
      <c r="R1" s="4"/>
      <c r="S1" s="4"/>
      <c r="T1" s="4"/>
      <c r="U1" s="4"/>
      <c r="V1" s="4"/>
      <c r="W1" s="5"/>
      <c r="X1" s="3" t="s">
        <v>4</v>
      </c>
      <c r="Y1" s="4"/>
      <c r="Z1" s="4"/>
      <c r="AA1" s="4"/>
      <c r="AB1" s="4"/>
      <c r="AC1" s="4"/>
      <c r="AD1" s="4"/>
      <c r="AE1" s="4"/>
      <c r="AF1" s="4"/>
      <c r="AG1" s="5"/>
      <c r="AH1" s="3" t="s">
        <v>5</v>
      </c>
      <c r="AI1" s="4"/>
      <c r="AJ1" s="4"/>
      <c r="AK1" s="4"/>
      <c r="AL1" s="4"/>
      <c r="AM1" s="4"/>
      <c r="AN1" s="4"/>
      <c r="AO1" s="4"/>
      <c r="AP1" s="4"/>
      <c r="AQ1" s="4"/>
      <c r="AR1" s="5"/>
      <c r="AS1" s="3" t="s">
        <v>6</v>
      </c>
      <c r="AT1" s="4"/>
      <c r="AU1" s="4"/>
      <c r="AV1" s="4"/>
      <c r="AW1" s="4"/>
      <c r="AX1" s="4"/>
      <c r="AY1" s="4"/>
      <c r="AZ1" s="5"/>
      <c r="BA1" s="3" t="s">
        <v>7</v>
      </c>
      <c r="BB1" s="4"/>
      <c r="BC1" s="4"/>
      <c r="BD1" s="4"/>
      <c r="BE1" s="4"/>
      <c r="BF1" s="4"/>
      <c r="BG1" s="4"/>
      <c r="BH1" s="4"/>
      <c r="BI1" s="4"/>
      <c r="BJ1" s="4"/>
      <c r="BK1" s="5"/>
      <c r="BL1" s="3" t="s">
        <v>8</v>
      </c>
      <c r="BM1" s="4"/>
      <c r="BN1" s="4"/>
      <c r="BO1" s="4"/>
      <c r="BP1" s="4"/>
      <c r="BQ1" s="4"/>
      <c r="BR1" s="4"/>
      <c r="BS1" s="4"/>
      <c r="BT1" s="4"/>
      <c r="BU1" s="5"/>
      <c r="BV1" s="3" t="s">
        <v>9</v>
      </c>
      <c r="BW1" s="4"/>
      <c r="BX1" s="4"/>
      <c r="BY1" s="4"/>
      <c r="BZ1" s="4"/>
      <c r="CA1" s="4"/>
      <c r="CB1" s="4"/>
      <c r="CC1" s="4"/>
      <c r="CD1" s="5"/>
    </row>
    <row r="2" spans="1:82" s="12" customFormat="1" ht="18" customHeight="1" x14ac:dyDescent="0.25">
      <c r="A2" s="7"/>
      <c r="B2" s="8"/>
      <c r="C2" s="9" t="s">
        <v>10</v>
      </c>
      <c r="D2" s="10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9" t="s">
        <v>21</v>
      </c>
      <c r="O2" s="10" t="s">
        <v>22</v>
      </c>
      <c r="P2" s="10" t="s">
        <v>23</v>
      </c>
      <c r="Q2" s="9" t="s">
        <v>24</v>
      </c>
      <c r="R2" s="9" t="s">
        <v>25</v>
      </c>
      <c r="S2" s="9" t="s">
        <v>26</v>
      </c>
      <c r="T2" s="9" t="s">
        <v>27</v>
      </c>
      <c r="U2" s="9" t="s">
        <v>28</v>
      </c>
      <c r="V2" s="9" t="s">
        <v>29</v>
      </c>
      <c r="W2" s="9" t="s">
        <v>30</v>
      </c>
      <c r="X2" s="9" t="s">
        <v>31</v>
      </c>
      <c r="Y2" s="9" t="s">
        <v>32</v>
      </c>
      <c r="Z2" s="9" t="s">
        <v>33</v>
      </c>
      <c r="AA2" s="9" t="s">
        <v>34</v>
      </c>
      <c r="AB2" s="9" t="s">
        <v>35</v>
      </c>
      <c r="AC2" s="9" t="s">
        <v>36</v>
      </c>
      <c r="AD2" s="9" t="s">
        <v>37</v>
      </c>
      <c r="AE2" s="9" t="s">
        <v>38</v>
      </c>
      <c r="AF2" s="9" t="s">
        <v>39</v>
      </c>
      <c r="AG2" s="10" t="s">
        <v>40</v>
      </c>
      <c r="AH2" s="9" t="s">
        <v>41</v>
      </c>
      <c r="AI2" s="9" t="s">
        <v>42</v>
      </c>
      <c r="AJ2" s="9" t="s">
        <v>43</v>
      </c>
      <c r="AK2" s="9" t="s">
        <v>44</v>
      </c>
      <c r="AL2" s="9" t="s">
        <v>45</v>
      </c>
      <c r="AM2" s="9" t="s">
        <v>46</v>
      </c>
      <c r="AN2" s="11" t="s">
        <v>47</v>
      </c>
      <c r="AO2" s="11" t="s">
        <v>48</v>
      </c>
      <c r="AP2" s="9" t="s">
        <v>49</v>
      </c>
      <c r="AQ2" s="9" t="s">
        <v>50</v>
      </c>
      <c r="AR2" s="10" t="s">
        <v>51</v>
      </c>
      <c r="AS2" s="9" t="s">
        <v>52</v>
      </c>
      <c r="AT2" s="9" t="s">
        <v>53</v>
      </c>
      <c r="AU2" s="9" t="s">
        <v>54</v>
      </c>
      <c r="AV2" s="9" t="s">
        <v>55</v>
      </c>
      <c r="AW2" s="9" t="s">
        <v>56</v>
      </c>
      <c r="AX2" s="9" t="s">
        <v>57</v>
      </c>
      <c r="AY2" s="9" t="s">
        <v>58</v>
      </c>
      <c r="AZ2" s="10" t="s">
        <v>59</v>
      </c>
      <c r="BA2" s="9" t="s">
        <v>60</v>
      </c>
      <c r="BB2" s="9" t="s">
        <v>61</v>
      </c>
      <c r="BC2" s="9" t="s">
        <v>62</v>
      </c>
      <c r="BD2" s="9" t="s">
        <v>63</v>
      </c>
      <c r="BE2" s="10" t="s">
        <v>64</v>
      </c>
      <c r="BF2" s="9" t="s">
        <v>65</v>
      </c>
      <c r="BG2" s="9" t="s">
        <v>66</v>
      </c>
      <c r="BH2" s="9" t="s">
        <v>67</v>
      </c>
      <c r="BI2" s="9" t="s">
        <v>68</v>
      </c>
      <c r="BJ2" s="9" t="s">
        <v>69</v>
      </c>
      <c r="BK2" s="9" t="s">
        <v>70</v>
      </c>
      <c r="BL2" s="10" t="s">
        <v>71</v>
      </c>
      <c r="BM2" s="9" t="s">
        <v>72</v>
      </c>
      <c r="BN2" s="10" t="s">
        <v>73</v>
      </c>
      <c r="BO2" s="9" t="s">
        <v>74</v>
      </c>
      <c r="BP2" s="9" t="s">
        <v>75</v>
      </c>
      <c r="BQ2" s="10" t="s">
        <v>76</v>
      </c>
      <c r="BR2" s="9" t="s">
        <v>77</v>
      </c>
      <c r="BS2" s="9" t="s">
        <v>78</v>
      </c>
      <c r="BT2" s="9" t="s">
        <v>79</v>
      </c>
      <c r="BU2" s="9" t="s">
        <v>80</v>
      </c>
      <c r="BV2" s="9" t="s">
        <v>81</v>
      </c>
      <c r="BW2" s="9" t="s">
        <v>82</v>
      </c>
      <c r="BX2" s="9" t="s">
        <v>83</v>
      </c>
      <c r="BY2" s="9" t="s">
        <v>84</v>
      </c>
      <c r="BZ2" s="9" t="s">
        <v>85</v>
      </c>
      <c r="CA2" s="9" t="s">
        <v>86</v>
      </c>
      <c r="CB2" s="9" t="s">
        <v>87</v>
      </c>
      <c r="CC2" s="11" t="s">
        <v>88</v>
      </c>
      <c r="CD2" s="11" t="s">
        <v>89</v>
      </c>
    </row>
    <row r="3" spans="1:82" s="12" customFormat="1" ht="18" customHeight="1" x14ac:dyDescent="0.25">
      <c r="A3" s="7"/>
      <c r="B3" s="8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3"/>
      <c r="AI3" s="13"/>
      <c r="AJ3" s="13"/>
      <c r="AK3" s="13"/>
      <c r="AL3" s="13"/>
      <c r="AM3" s="13"/>
      <c r="AN3" s="15"/>
      <c r="AO3" s="15"/>
      <c r="AP3" s="13"/>
      <c r="AQ3" s="13"/>
      <c r="AR3" s="14"/>
      <c r="AS3" s="13"/>
      <c r="AT3" s="13"/>
      <c r="AU3" s="13"/>
      <c r="AV3" s="13"/>
      <c r="AW3" s="13"/>
      <c r="AX3" s="13"/>
      <c r="AY3" s="13"/>
      <c r="AZ3" s="14"/>
      <c r="BA3" s="13"/>
      <c r="BB3" s="13"/>
      <c r="BC3" s="13"/>
      <c r="BD3" s="13"/>
      <c r="BE3" s="14"/>
      <c r="BF3" s="13"/>
      <c r="BG3" s="13"/>
      <c r="BH3" s="13"/>
      <c r="BI3" s="13"/>
      <c r="BJ3" s="13"/>
      <c r="BK3" s="13"/>
      <c r="BL3" s="14"/>
      <c r="BM3" s="13"/>
      <c r="BN3" s="14"/>
      <c r="BO3" s="13"/>
      <c r="BP3" s="13"/>
      <c r="BQ3" s="14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5"/>
      <c r="CD3" s="15"/>
    </row>
    <row r="4" spans="1:82" s="12" customFormat="1" ht="37.5" customHeight="1" thickBot="1" x14ac:dyDescent="0.3">
      <c r="A4" s="16"/>
      <c r="B4" s="17"/>
      <c r="C4" s="18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18"/>
      <c r="AI4" s="18"/>
      <c r="AJ4" s="18"/>
      <c r="AK4" s="18"/>
      <c r="AL4" s="18"/>
      <c r="AM4" s="18"/>
      <c r="AN4" s="20"/>
      <c r="AO4" s="20"/>
      <c r="AP4" s="18"/>
      <c r="AQ4" s="18"/>
      <c r="AR4" s="19"/>
      <c r="AS4" s="18"/>
      <c r="AT4" s="18"/>
      <c r="AU4" s="18"/>
      <c r="AV4" s="18"/>
      <c r="AW4" s="18"/>
      <c r="AX4" s="18"/>
      <c r="AY4" s="18"/>
      <c r="AZ4" s="19"/>
      <c r="BA4" s="18"/>
      <c r="BB4" s="18"/>
      <c r="BC4" s="18"/>
      <c r="BD4" s="18"/>
      <c r="BE4" s="19"/>
      <c r="BF4" s="18"/>
      <c r="BG4" s="18"/>
      <c r="BH4" s="18"/>
      <c r="BI4" s="18"/>
      <c r="BJ4" s="18"/>
      <c r="BK4" s="18"/>
      <c r="BL4" s="19"/>
      <c r="BM4" s="18"/>
      <c r="BN4" s="19"/>
      <c r="BO4" s="18"/>
      <c r="BP4" s="18"/>
      <c r="BQ4" s="19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0"/>
      <c r="CD4" s="20"/>
    </row>
    <row r="5" spans="1:82" s="12" customFormat="1" ht="23.25" customHeight="1" thickBot="1" x14ac:dyDescent="0.3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19</v>
      </c>
      <c r="T5" s="21">
        <v>20</v>
      </c>
      <c r="U5" s="21">
        <v>21</v>
      </c>
      <c r="V5" s="21">
        <v>22</v>
      </c>
      <c r="W5" s="21">
        <v>23</v>
      </c>
      <c r="X5" s="21">
        <v>24</v>
      </c>
      <c r="Y5" s="21">
        <v>25</v>
      </c>
      <c r="Z5" s="21">
        <v>26</v>
      </c>
      <c r="AA5" s="21">
        <v>27</v>
      </c>
      <c r="AB5" s="21">
        <v>28</v>
      </c>
      <c r="AC5" s="21">
        <v>29</v>
      </c>
      <c r="AD5" s="21">
        <v>30</v>
      </c>
      <c r="AE5" s="21">
        <v>31</v>
      </c>
      <c r="AF5" s="21">
        <v>32</v>
      </c>
      <c r="AG5" s="21">
        <v>33</v>
      </c>
      <c r="AH5" s="21">
        <v>34</v>
      </c>
      <c r="AI5" s="21">
        <v>35</v>
      </c>
      <c r="AJ5" s="21">
        <v>36</v>
      </c>
      <c r="AK5" s="21">
        <v>37</v>
      </c>
      <c r="AL5" s="21">
        <v>38</v>
      </c>
      <c r="AM5" s="21">
        <v>39</v>
      </c>
      <c r="AN5" s="21">
        <v>40</v>
      </c>
      <c r="AO5" s="21">
        <v>41</v>
      </c>
      <c r="AP5" s="21">
        <v>42</v>
      </c>
      <c r="AQ5" s="21">
        <v>43</v>
      </c>
      <c r="AR5" s="21">
        <v>44</v>
      </c>
      <c r="AS5" s="21">
        <v>45</v>
      </c>
      <c r="AT5" s="21">
        <v>46</v>
      </c>
      <c r="AU5" s="21">
        <v>47</v>
      </c>
      <c r="AV5" s="21">
        <v>48</v>
      </c>
      <c r="AW5" s="21">
        <v>49</v>
      </c>
      <c r="AX5" s="21">
        <v>50</v>
      </c>
      <c r="AY5" s="21">
        <v>51</v>
      </c>
      <c r="AZ5" s="21">
        <v>52</v>
      </c>
      <c r="BA5" s="21">
        <v>53</v>
      </c>
      <c r="BB5" s="21">
        <v>54</v>
      </c>
      <c r="BC5" s="21">
        <v>55</v>
      </c>
      <c r="BD5" s="21">
        <v>56</v>
      </c>
      <c r="BE5" s="21">
        <v>57</v>
      </c>
      <c r="BF5" s="21">
        <v>58</v>
      </c>
      <c r="BG5" s="21">
        <v>59</v>
      </c>
      <c r="BH5" s="21">
        <v>60</v>
      </c>
      <c r="BI5" s="21">
        <v>61</v>
      </c>
      <c r="BJ5" s="21">
        <v>62</v>
      </c>
      <c r="BK5" s="21">
        <v>63</v>
      </c>
      <c r="BL5" s="21">
        <v>64</v>
      </c>
      <c r="BM5" s="21">
        <v>65</v>
      </c>
      <c r="BN5" s="21">
        <v>66</v>
      </c>
      <c r="BO5" s="21">
        <v>67</v>
      </c>
      <c r="BP5" s="21">
        <v>68</v>
      </c>
      <c r="BQ5" s="21">
        <v>69</v>
      </c>
      <c r="BR5" s="21">
        <v>70</v>
      </c>
      <c r="BS5" s="21">
        <v>71</v>
      </c>
      <c r="BT5" s="21">
        <v>72</v>
      </c>
      <c r="BU5" s="21">
        <v>73</v>
      </c>
      <c r="BV5" s="21">
        <v>74</v>
      </c>
      <c r="BW5" s="21">
        <v>75</v>
      </c>
      <c r="BX5" s="21">
        <v>76</v>
      </c>
      <c r="BY5" s="21">
        <v>77</v>
      </c>
      <c r="BZ5" s="21">
        <v>78</v>
      </c>
      <c r="CA5" s="21">
        <v>79</v>
      </c>
      <c r="CB5" s="21">
        <v>80</v>
      </c>
      <c r="CC5" s="21">
        <v>81</v>
      </c>
      <c r="CD5" s="21">
        <v>82</v>
      </c>
    </row>
    <row r="6" spans="1:82" s="12" customFormat="1" ht="24.75" customHeight="1" x14ac:dyDescent="0.25">
      <c r="A6" s="22">
        <v>1</v>
      </c>
      <c r="B6" s="22" t="s">
        <v>90</v>
      </c>
      <c r="C6" s="23">
        <f>SUM(C7:C10)</f>
        <v>10204.625416515013</v>
      </c>
      <c r="D6" s="23">
        <f>SUM(D7:D10)</f>
        <v>10005.738252956067</v>
      </c>
      <c r="E6" s="23">
        <f>SUM(E7:E10)</f>
        <v>4501.1458931574898</v>
      </c>
      <c r="F6" s="23">
        <f>SUM(F7:F10)</f>
        <v>13790.496083597338</v>
      </c>
      <c r="G6" s="23">
        <f>SUM(G7:G10)</f>
        <v>5217.1593045011805</v>
      </c>
      <c r="H6" s="23">
        <f t="shared" ref="H6:BS6" si="0">SUM(H7:H10)</f>
        <v>5525.9083067205074</v>
      </c>
      <c r="I6" s="23">
        <f t="shared" si="0"/>
        <v>5813.8752354668895</v>
      </c>
      <c r="J6" s="23">
        <f t="shared" si="0"/>
        <v>5849.6052459680377</v>
      </c>
      <c r="K6" s="23">
        <f t="shared" si="0"/>
        <v>12091.298914788234</v>
      </c>
      <c r="L6" s="23">
        <f t="shared" si="0"/>
        <v>5657.3154569688995</v>
      </c>
      <c r="M6" s="23">
        <f t="shared" si="0"/>
        <v>4001.0399736588734</v>
      </c>
      <c r="N6" s="23">
        <f t="shared" si="0"/>
        <v>3842.7088605280805</v>
      </c>
      <c r="O6" s="23">
        <f t="shared" si="0"/>
        <v>2072.8692762451115</v>
      </c>
      <c r="P6" s="23">
        <f t="shared" si="0"/>
        <v>11978.446462257689</v>
      </c>
      <c r="Q6" s="23">
        <f t="shared" si="0"/>
        <v>9153.224355072758</v>
      </c>
      <c r="R6" s="23">
        <f t="shared" si="0"/>
        <v>4918.907516343048</v>
      </c>
      <c r="S6" s="23">
        <f t="shared" si="0"/>
        <v>5743.0020532440431</v>
      </c>
      <c r="T6" s="23">
        <f t="shared" si="0"/>
        <v>10032.134397920505</v>
      </c>
      <c r="U6" s="23">
        <f t="shared" si="0"/>
        <v>5473.1544243249155</v>
      </c>
      <c r="V6" s="23">
        <f t="shared" si="0"/>
        <v>5539.097679658903</v>
      </c>
      <c r="W6" s="23">
        <f t="shared" si="0"/>
        <v>4759.8040243459491</v>
      </c>
      <c r="X6" s="23">
        <f t="shared" si="0"/>
        <v>4960.6692017275054</v>
      </c>
      <c r="Y6" s="23">
        <f t="shared" si="0"/>
        <v>9858.7713136869952</v>
      </c>
      <c r="Z6" s="23">
        <f t="shared" si="0"/>
        <v>10191.578045222937</v>
      </c>
      <c r="AA6" s="23">
        <f t="shared" si="0"/>
        <v>5183.1440376846567</v>
      </c>
      <c r="AB6" s="23">
        <f t="shared" si="0"/>
        <v>6858.9592147554285</v>
      </c>
      <c r="AC6" s="23">
        <f t="shared" si="0"/>
        <v>4477.4671509851723</v>
      </c>
      <c r="AD6" s="23">
        <f t="shared" si="0"/>
        <v>4081.8030221878726</v>
      </c>
      <c r="AE6" s="23">
        <f t="shared" si="0"/>
        <v>3949.261801477784</v>
      </c>
      <c r="AF6" s="23">
        <f t="shared" si="0"/>
        <v>2749.4706321865115</v>
      </c>
      <c r="AG6" s="23">
        <f t="shared" si="0"/>
        <v>198482.68155415441</v>
      </c>
      <c r="AH6" s="23">
        <f t="shared" si="0"/>
        <v>13684.912417290505</v>
      </c>
      <c r="AI6" s="23">
        <f t="shared" si="0"/>
        <v>11287.023364625193</v>
      </c>
      <c r="AJ6" s="23">
        <f t="shared" si="0"/>
        <v>8049.0692998321456</v>
      </c>
      <c r="AK6" s="23">
        <f t="shared" si="0"/>
        <v>7498.1640697154417</v>
      </c>
      <c r="AL6" s="23">
        <f t="shared" si="0"/>
        <v>5874.6205897619975</v>
      </c>
      <c r="AM6" s="23">
        <f t="shared" si="0"/>
        <v>3736.85096312006</v>
      </c>
      <c r="AN6" s="23">
        <f t="shared" si="0"/>
        <v>4034.977564561666</v>
      </c>
      <c r="AO6" s="23">
        <f t="shared" si="0"/>
        <v>4965.6169760515568</v>
      </c>
      <c r="AP6" s="23">
        <f t="shared" si="0"/>
        <v>6640.9804926442903</v>
      </c>
      <c r="AQ6" s="23">
        <f t="shared" si="0"/>
        <v>12934.410234702835</v>
      </c>
      <c r="AR6" s="23">
        <f t="shared" si="0"/>
        <v>78706.625972305701</v>
      </c>
      <c r="AS6" s="23">
        <f t="shared" si="0"/>
        <v>5360.2206043151218</v>
      </c>
      <c r="AT6" s="23">
        <f t="shared" si="0"/>
        <v>4958.5725414312556</v>
      </c>
      <c r="AU6" s="23">
        <f t="shared" si="0"/>
        <v>4304.9336508041406</v>
      </c>
      <c r="AV6" s="23">
        <f t="shared" si="0"/>
        <v>2934.9066568299017</v>
      </c>
      <c r="AW6" s="23">
        <f t="shared" si="0"/>
        <v>2371.3507055051614</v>
      </c>
      <c r="AX6" s="23">
        <f t="shared" si="0"/>
        <v>3062.8753163258848</v>
      </c>
      <c r="AY6" s="23">
        <f t="shared" si="0"/>
        <v>2302.4518183335558</v>
      </c>
      <c r="AZ6" s="23">
        <f t="shared" si="0"/>
        <v>25295.311293545026</v>
      </c>
      <c r="BA6" s="23">
        <f t="shared" si="0"/>
        <v>4223.911176220282</v>
      </c>
      <c r="BB6" s="23">
        <f t="shared" si="0"/>
        <v>3509.3386240822911</v>
      </c>
      <c r="BC6" s="23">
        <f t="shared" si="0"/>
        <v>8063.9329129084763</v>
      </c>
      <c r="BD6" s="23">
        <f t="shared" si="0"/>
        <v>5171.3006563533381</v>
      </c>
      <c r="BE6" s="23">
        <f t="shared" si="0"/>
        <v>3674.4110281082831</v>
      </c>
      <c r="BF6" s="23">
        <f t="shared" si="0"/>
        <v>4109.7125596532105</v>
      </c>
      <c r="BG6" s="23">
        <f t="shared" si="0"/>
        <v>3429.3806562506984</v>
      </c>
      <c r="BH6" s="23">
        <f t="shared" si="0"/>
        <v>6761.7389743877729</v>
      </c>
      <c r="BI6" s="23">
        <f t="shared" si="0"/>
        <v>3117.9614542075815</v>
      </c>
      <c r="BJ6" s="23">
        <f t="shared" si="0"/>
        <v>3593.8525288358333</v>
      </c>
      <c r="BK6" s="23">
        <f t="shared" si="0"/>
        <v>7145.0232622293515</v>
      </c>
      <c r="BL6" s="23">
        <f t="shared" si="0"/>
        <v>4659.09961001173</v>
      </c>
      <c r="BM6" s="23">
        <f t="shared" si="0"/>
        <v>4263.1352867841551</v>
      </c>
      <c r="BN6" s="23">
        <f t="shared" si="0"/>
        <v>2888.904672527498</v>
      </c>
      <c r="BO6" s="23">
        <f t="shared" si="0"/>
        <v>4612.7502959480535</v>
      </c>
      <c r="BP6" s="23">
        <f t="shared" si="0"/>
        <v>8482.0049532853918</v>
      </c>
      <c r="BQ6" s="23">
        <f t="shared" si="0"/>
        <v>7303.8495263176655</v>
      </c>
      <c r="BR6" s="23">
        <f t="shared" si="0"/>
        <v>3302.8510208152625</v>
      </c>
      <c r="BS6" s="23">
        <f t="shared" si="0"/>
        <v>6447.2009678272061</v>
      </c>
      <c r="BT6" s="23">
        <f t="shared" ref="BT6:CD6" si="1">SUM(BT7:BT10)</f>
        <v>2107.91178863915</v>
      </c>
      <c r="BU6" s="23">
        <f t="shared" si="1"/>
        <v>3695.0514983703447</v>
      </c>
      <c r="BV6" s="23">
        <f t="shared" si="1"/>
        <v>4964.4050489814481</v>
      </c>
      <c r="BW6" s="23">
        <f t="shared" si="1"/>
        <v>5218.3234715105837</v>
      </c>
      <c r="BX6" s="23">
        <f t="shared" si="1"/>
        <v>2738.955909561218</v>
      </c>
      <c r="BY6" s="23">
        <f t="shared" si="1"/>
        <v>2936.1261323768281</v>
      </c>
      <c r="BZ6" s="23">
        <f t="shared" si="1"/>
        <v>1721.6014940971954</v>
      </c>
      <c r="CA6" s="23">
        <f t="shared" si="1"/>
        <v>3537.1004921547055</v>
      </c>
      <c r="CB6" s="23">
        <f t="shared" si="1"/>
        <v>2204.6324775493158</v>
      </c>
      <c r="CC6" s="23">
        <f t="shared" si="1"/>
        <v>123884.46847999489</v>
      </c>
      <c r="CD6" s="23">
        <f t="shared" si="1"/>
        <v>426369.08730000001</v>
      </c>
    </row>
    <row r="7" spans="1:82" ht="24.75" customHeight="1" x14ac:dyDescent="0.25">
      <c r="A7" s="24">
        <v>1.1000000000000001</v>
      </c>
      <c r="B7" s="25" t="s">
        <v>91</v>
      </c>
      <c r="C7" s="26">
        <v>6757.8923378922364</v>
      </c>
      <c r="D7" s="26">
        <v>6655.4257055177095</v>
      </c>
      <c r="E7" s="26">
        <v>3311.3298132469181</v>
      </c>
      <c r="F7" s="26">
        <v>7836.9406396876175</v>
      </c>
      <c r="G7" s="26">
        <v>3656.9203709547037</v>
      </c>
      <c r="H7" s="26">
        <v>4094.7110104538583</v>
      </c>
      <c r="I7" s="26">
        <v>3724.3350092600267</v>
      </c>
      <c r="J7" s="26">
        <v>4156.5429736767828</v>
      </c>
      <c r="K7" s="26">
        <v>6193.7249620878893</v>
      </c>
      <c r="L7" s="26">
        <v>2995.5548851018493</v>
      </c>
      <c r="M7" s="26">
        <v>1203.2580906390199</v>
      </c>
      <c r="N7" s="26">
        <v>2243.3617786400705</v>
      </c>
      <c r="O7" s="26">
        <v>618.16637033013035</v>
      </c>
      <c r="P7" s="26">
        <v>5577.8435105649805</v>
      </c>
      <c r="Q7" s="26">
        <v>5162.8004882043533</v>
      </c>
      <c r="R7" s="26">
        <v>3423.2305660542347</v>
      </c>
      <c r="S7" s="26">
        <v>3195.9103664049994</v>
      </c>
      <c r="T7" s="26">
        <v>5362.376505094323</v>
      </c>
      <c r="U7" s="26">
        <v>3301.5995177060804</v>
      </c>
      <c r="V7" s="26">
        <v>3439.1618403292518</v>
      </c>
      <c r="W7" s="26">
        <v>3544.3832600157202</v>
      </c>
      <c r="X7" s="26">
        <v>3444.2161439345828</v>
      </c>
      <c r="Y7" s="26">
        <v>7138.2629042547896</v>
      </c>
      <c r="Z7" s="26">
        <v>6487.9629996368949</v>
      </c>
      <c r="AA7" s="26">
        <v>4406.5258927363193</v>
      </c>
      <c r="AB7" s="26">
        <v>5266.0680662027762</v>
      </c>
      <c r="AC7" s="26">
        <v>3143.634601268127</v>
      </c>
      <c r="AD7" s="26">
        <v>3085.2437810018992</v>
      </c>
      <c r="AE7" s="26">
        <v>2579.1705047098303</v>
      </c>
      <c r="AF7" s="26">
        <v>1969.7861794663904</v>
      </c>
      <c r="AG7" s="26">
        <v>123976.34107507435</v>
      </c>
      <c r="AH7" s="26">
        <v>10368.187435118558</v>
      </c>
      <c r="AI7" s="26">
        <v>8947.5631563314346</v>
      </c>
      <c r="AJ7" s="26">
        <v>5451.5771871192019</v>
      </c>
      <c r="AK7" s="26">
        <v>4942.7869522894716</v>
      </c>
      <c r="AL7" s="26">
        <v>3996.7924584204579</v>
      </c>
      <c r="AM7" s="26">
        <v>2190.070629883227</v>
      </c>
      <c r="AN7" s="26">
        <v>2313.1234718343699</v>
      </c>
      <c r="AO7" s="26">
        <v>2704.3748591688277</v>
      </c>
      <c r="AP7" s="26">
        <v>4519.8927492872008</v>
      </c>
      <c r="AQ7" s="26">
        <v>10076.391997252889</v>
      </c>
      <c r="AR7" s="26">
        <v>55510.760896705651</v>
      </c>
      <c r="AS7" s="26">
        <v>4562.3165540563323</v>
      </c>
      <c r="AT7" s="26">
        <v>3378.1117946243535</v>
      </c>
      <c r="AU7" s="26">
        <v>2991.9290109384119</v>
      </c>
      <c r="AV7" s="26">
        <v>1894.7632472775492</v>
      </c>
      <c r="AW7" s="26">
        <v>1488.0791594130226</v>
      </c>
      <c r="AX7" s="26">
        <v>2365.8376591152291</v>
      </c>
      <c r="AY7" s="26">
        <v>938.38065116214193</v>
      </c>
      <c r="AZ7" s="26">
        <v>17619.418076587041</v>
      </c>
      <c r="BA7" s="26">
        <v>2405.35363176788</v>
      </c>
      <c r="BB7" s="26">
        <v>2772.2309141993769</v>
      </c>
      <c r="BC7" s="26">
        <v>4357.0737441703313</v>
      </c>
      <c r="BD7" s="26">
        <v>3638.6754580548163</v>
      </c>
      <c r="BE7" s="26">
        <v>2905.5499824989874</v>
      </c>
      <c r="BF7" s="26">
        <v>2662.2040566039072</v>
      </c>
      <c r="BG7" s="26">
        <v>2551.4081175531705</v>
      </c>
      <c r="BH7" s="26">
        <v>4207.8879862934273</v>
      </c>
      <c r="BI7" s="26">
        <v>1337.3934432474628</v>
      </c>
      <c r="BJ7" s="26">
        <v>2595.2765401232582</v>
      </c>
      <c r="BK7" s="26">
        <v>4478.7710417105618</v>
      </c>
      <c r="BL7" s="26">
        <v>2875.9086729096584</v>
      </c>
      <c r="BM7" s="26">
        <v>2661.6228843930571</v>
      </c>
      <c r="BN7" s="26">
        <v>1979.6836430193207</v>
      </c>
      <c r="BO7" s="26">
        <v>3663.9906531627548</v>
      </c>
      <c r="BP7" s="26">
        <v>5897.3436568653842</v>
      </c>
      <c r="BQ7" s="26">
        <v>6276.3876817782912</v>
      </c>
      <c r="BR7" s="26">
        <v>2181.3365841055856</v>
      </c>
      <c r="BS7" s="26">
        <v>3542.7886116177051</v>
      </c>
      <c r="BT7" s="26">
        <v>1340.3164073617168</v>
      </c>
      <c r="BU7" s="26">
        <v>2922.1313978518451</v>
      </c>
      <c r="BV7" s="26">
        <v>3700.9721693776723</v>
      </c>
      <c r="BW7" s="26">
        <v>3455.7191892303672</v>
      </c>
      <c r="BX7" s="26">
        <v>2105.4560352703993</v>
      </c>
      <c r="BY7" s="26">
        <v>1412.630867172014</v>
      </c>
      <c r="BZ7" s="26">
        <v>865.39066504901905</v>
      </c>
      <c r="CA7" s="26">
        <v>2431.9134765252211</v>
      </c>
      <c r="CB7" s="26">
        <v>1175.4924397197467</v>
      </c>
      <c r="CC7" s="26">
        <v>82400.909951632944</v>
      </c>
      <c r="CD7" s="27">
        <v>279507.43</v>
      </c>
    </row>
    <row r="8" spans="1:82" ht="24.75" customHeight="1" x14ac:dyDescent="0.25">
      <c r="A8" s="24">
        <v>1.2</v>
      </c>
      <c r="B8" s="25" t="s">
        <v>92</v>
      </c>
      <c r="C8" s="26">
        <v>3156.163672273894</v>
      </c>
      <c r="D8" s="26">
        <v>3093.5449986998601</v>
      </c>
      <c r="E8" s="26">
        <v>1109.1129714728957</v>
      </c>
      <c r="F8" s="26">
        <v>1398.2094957197323</v>
      </c>
      <c r="G8" s="26">
        <v>1128.6854762381993</v>
      </c>
      <c r="H8" s="26">
        <v>1165.0562778396684</v>
      </c>
      <c r="I8" s="26">
        <v>1933.8624222445881</v>
      </c>
      <c r="J8" s="26">
        <v>1490.9427205485499</v>
      </c>
      <c r="K8" s="26">
        <v>4043.639081085229</v>
      </c>
      <c r="L8" s="26">
        <v>2453.4441930754824</v>
      </c>
      <c r="M8" s="26">
        <v>2122.0952889055129</v>
      </c>
      <c r="N8" s="26">
        <v>1434.2301308509059</v>
      </c>
      <c r="O8" s="26">
        <v>1282.2532175766491</v>
      </c>
      <c r="P8" s="26">
        <v>5946.8312004368427</v>
      </c>
      <c r="Q8" s="26">
        <v>3711.7759579017693</v>
      </c>
      <c r="R8" s="26">
        <v>1405.7609432416589</v>
      </c>
      <c r="S8" s="26">
        <v>2374.8742391869587</v>
      </c>
      <c r="T8" s="26">
        <v>4426.3974253980587</v>
      </c>
      <c r="U8" s="26">
        <v>1678.9044800043525</v>
      </c>
      <c r="V8" s="26">
        <v>1970.0726564321717</v>
      </c>
      <c r="W8" s="26">
        <v>1103.1217080427211</v>
      </c>
      <c r="X8" s="26">
        <v>1290.780374775514</v>
      </c>
      <c r="Y8" s="26">
        <v>2443.6984245392405</v>
      </c>
      <c r="Z8" s="26">
        <v>3421.6285574150297</v>
      </c>
      <c r="AA8" s="26">
        <v>555.41923195706386</v>
      </c>
      <c r="AB8" s="26">
        <v>1235.8056143527567</v>
      </c>
      <c r="AC8" s="26">
        <v>1084.7361882761425</v>
      </c>
      <c r="AD8" s="26">
        <v>718.31800492539696</v>
      </c>
      <c r="AE8" s="26">
        <v>1211.9049275146192</v>
      </c>
      <c r="AF8" s="26">
        <v>716.59744822713344</v>
      </c>
      <c r="AG8" s="26">
        <v>61107.867329158631</v>
      </c>
      <c r="AH8" s="26">
        <v>2348.7835451103292</v>
      </c>
      <c r="AI8" s="26">
        <v>1700.8720620952038</v>
      </c>
      <c r="AJ8" s="26">
        <v>2135.2095268259636</v>
      </c>
      <c r="AK8" s="26">
        <v>2203.7901892795594</v>
      </c>
      <c r="AL8" s="26">
        <v>1634.6486083732689</v>
      </c>
      <c r="AM8" s="26">
        <v>1186.5653766376654</v>
      </c>
      <c r="AN8" s="26">
        <v>1361.1393577874885</v>
      </c>
      <c r="AO8" s="26">
        <v>1642.4062649094494</v>
      </c>
      <c r="AP8" s="26">
        <v>1881.0152628986575</v>
      </c>
      <c r="AQ8" s="26">
        <v>2218.5760968198774</v>
      </c>
      <c r="AR8" s="26">
        <v>18313.006290737459</v>
      </c>
      <c r="AS8" s="26">
        <v>639.17988306786515</v>
      </c>
      <c r="AT8" s="26">
        <v>882.81152870443009</v>
      </c>
      <c r="AU8" s="26">
        <v>1130.1565126557855</v>
      </c>
      <c r="AV8" s="26">
        <v>846.1062908876188</v>
      </c>
      <c r="AW8" s="26">
        <v>541.2337089756038</v>
      </c>
      <c r="AX8" s="26">
        <v>523.88243257523254</v>
      </c>
      <c r="AY8" s="26">
        <v>897.49461875957536</v>
      </c>
      <c r="AZ8" s="26">
        <v>5460.8649756261102</v>
      </c>
      <c r="BA8" s="26">
        <v>863.82733407088426</v>
      </c>
      <c r="BB8" s="26">
        <v>578.49112990992762</v>
      </c>
      <c r="BC8" s="26">
        <v>2684.1002929116053</v>
      </c>
      <c r="BD8" s="26">
        <v>1240.5558441024989</v>
      </c>
      <c r="BE8" s="26">
        <v>461.80617472556975</v>
      </c>
      <c r="BF8" s="26">
        <v>1168.5707600114242</v>
      </c>
      <c r="BG8" s="26">
        <v>726.50170547355242</v>
      </c>
      <c r="BH8" s="26">
        <v>1543.0006742736196</v>
      </c>
      <c r="BI8" s="26">
        <v>262.24617381598614</v>
      </c>
      <c r="BJ8" s="26">
        <v>673.61348205535683</v>
      </c>
      <c r="BK8" s="26">
        <v>1790.9128079544118</v>
      </c>
      <c r="BL8" s="26">
        <v>1330.237762012913</v>
      </c>
      <c r="BM8" s="26">
        <v>1393.8339714831329</v>
      </c>
      <c r="BN8" s="26">
        <v>603.71944886133622</v>
      </c>
      <c r="BO8" s="26">
        <v>631.7216313619216</v>
      </c>
      <c r="BP8" s="26">
        <v>1388.1274877384067</v>
      </c>
      <c r="BQ8" s="26">
        <v>736.32938324890245</v>
      </c>
      <c r="BR8" s="26">
        <v>835.86595763795185</v>
      </c>
      <c r="BS8" s="26">
        <v>2537.9902559905127</v>
      </c>
      <c r="BT8" s="26">
        <v>593.36708635337993</v>
      </c>
      <c r="BU8" s="26">
        <v>397.79709339602749</v>
      </c>
      <c r="BV8" s="26">
        <v>972.31535386363964</v>
      </c>
      <c r="BW8" s="26">
        <v>1465.6535187806355</v>
      </c>
      <c r="BX8" s="26">
        <v>472.21487992056683</v>
      </c>
      <c r="BY8" s="26">
        <v>1313.7815403316886</v>
      </c>
      <c r="BZ8" s="26">
        <v>685.36505420818139</v>
      </c>
      <c r="CA8" s="26">
        <v>406.8412293594829</v>
      </c>
      <c r="CB8" s="26">
        <v>350.69337062431049</v>
      </c>
      <c r="CC8" s="26">
        <v>28109.481404477825</v>
      </c>
      <c r="CD8" s="27">
        <v>112991.22</v>
      </c>
    </row>
    <row r="9" spans="1:82" ht="24.75" customHeight="1" x14ac:dyDescent="0.25">
      <c r="A9" s="24">
        <v>1.3</v>
      </c>
      <c r="B9" s="25" t="s">
        <v>93</v>
      </c>
      <c r="C9" s="26">
        <v>215.03401902140749</v>
      </c>
      <c r="D9" s="26">
        <v>172.46663828114089</v>
      </c>
      <c r="E9" s="26">
        <v>70.000642197197209</v>
      </c>
      <c r="F9" s="26">
        <v>4453.1555324937663</v>
      </c>
      <c r="G9" s="26">
        <v>369.07791390121218</v>
      </c>
      <c r="H9" s="26">
        <v>236.00886413269563</v>
      </c>
      <c r="I9" s="26">
        <v>99.363387574832345</v>
      </c>
      <c r="J9" s="26">
        <v>158.49154872165406</v>
      </c>
      <c r="K9" s="26">
        <v>1781.2859823359786</v>
      </c>
      <c r="L9" s="26">
        <v>191.49649991861565</v>
      </c>
      <c r="M9" s="26">
        <v>643.86744516891054</v>
      </c>
      <c r="N9" s="26">
        <v>145.41779120845541</v>
      </c>
      <c r="O9" s="26">
        <v>164.21707994949998</v>
      </c>
      <c r="P9" s="26">
        <v>377.88856736242968</v>
      </c>
      <c r="Q9" s="26">
        <v>209.85801720226405</v>
      </c>
      <c r="R9" s="26">
        <v>62.662291463308776</v>
      </c>
      <c r="S9" s="26">
        <v>122.72476584393782</v>
      </c>
      <c r="T9" s="26">
        <v>191.38522628796511</v>
      </c>
      <c r="U9" s="26">
        <v>376.90796077760331</v>
      </c>
      <c r="V9" s="26">
        <v>91.725594402216686</v>
      </c>
      <c r="W9" s="26">
        <v>42.159161390561955</v>
      </c>
      <c r="X9" s="26">
        <v>53.775322647619042</v>
      </c>
      <c r="Y9" s="26">
        <v>151.43918672546198</v>
      </c>
      <c r="Z9" s="26">
        <v>165.59371809077805</v>
      </c>
      <c r="AA9" s="26">
        <v>105.08915138023825</v>
      </c>
      <c r="AB9" s="26">
        <v>223.88070501931963</v>
      </c>
      <c r="AC9" s="26">
        <v>95.147551368861102</v>
      </c>
      <c r="AD9" s="26">
        <v>228.79360478018006</v>
      </c>
      <c r="AE9" s="26">
        <v>97.728091129852331</v>
      </c>
      <c r="AF9" s="26">
        <v>26.640294921275132</v>
      </c>
      <c r="AG9" s="26">
        <v>11323.282555699241</v>
      </c>
      <c r="AH9" s="26">
        <v>584.13939608865667</v>
      </c>
      <c r="AI9" s="26">
        <v>474.95551203765871</v>
      </c>
      <c r="AJ9" s="26">
        <v>155.26514267367048</v>
      </c>
      <c r="AK9" s="26">
        <v>130.44547438012646</v>
      </c>
      <c r="AL9" s="26">
        <v>164.62878712606121</v>
      </c>
      <c r="AM9" s="26">
        <v>165.74952028493061</v>
      </c>
      <c r="AN9" s="26">
        <v>265.66230009242304</v>
      </c>
      <c r="AO9" s="26">
        <v>532.66057165320183</v>
      </c>
      <c r="AP9" s="26">
        <v>114.41250137437034</v>
      </c>
      <c r="AQ9" s="26">
        <v>381.55960026970729</v>
      </c>
      <c r="AR9" s="26">
        <v>2969.4788059808066</v>
      </c>
      <c r="AS9" s="26">
        <v>77.818690393652716</v>
      </c>
      <c r="AT9" s="26">
        <v>65.536375441667388</v>
      </c>
      <c r="AU9" s="26">
        <v>28.954545725876624</v>
      </c>
      <c r="AV9" s="26">
        <v>164.75993019361545</v>
      </c>
      <c r="AW9" s="26">
        <v>48.178026666615885</v>
      </c>
      <c r="AX9" s="26">
        <v>46.33835614814182</v>
      </c>
      <c r="AY9" s="26">
        <v>300.42829792258294</v>
      </c>
      <c r="AZ9" s="26">
        <v>732.01422249215307</v>
      </c>
      <c r="BA9" s="26">
        <v>862.15543306905568</v>
      </c>
      <c r="BB9" s="26">
        <v>46.777875705638628</v>
      </c>
      <c r="BC9" s="26">
        <v>758.46819001622544</v>
      </c>
      <c r="BD9" s="26">
        <v>160.71646011628735</v>
      </c>
      <c r="BE9" s="26">
        <v>152.16018021282486</v>
      </c>
      <c r="BF9" s="26">
        <v>117.05162520642286</v>
      </c>
      <c r="BG9" s="26">
        <v>70.457838320073677</v>
      </c>
      <c r="BH9" s="26">
        <v>535.41860319710156</v>
      </c>
      <c r="BI9" s="26">
        <v>1294.8418123263784</v>
      </c>
      <c r="BJ9" s="26">
        <v>119.03428781257952</v>
      </c>
      <c r="BK9" s="26">
        <v>687.95536168305273</v>
      </c>
      <c r="BL9" s="26">
        <v>53.038498681224148</v>
      </c>
      <c r="BM9" s="26">
        <v>63.059609003281338</v>
      </c>
      <c r="BN9" s="26">
        <v>179.86884269741967</v>
      </c>
      <c r="BO9" s="26">
        <v>71.858558575241901</v>
      </c>
      <c r="BP9" s="26">
        <v>818.81065251733787</v>
      </c>
      <c r="BQ9" s="26">
        <v>109.61821197598675</v>
      </c>
      <c r="BR9" s="26">
        <v>89.77851140128567</v>
      </c>
      <c r="BS9" s="26">
        <v>167.31471554977122</v>
      </c>
      <c r="BT9" s="26">
        <v>70.531763902654461</v>
      </c>
      <c r="BU9" s="26">
        <v>122.59256623480674</v>
      </c>
      <c r="BV9" s="26">
        <v>164.48648156797401</v>
      </c>
      <c r="BW9" s="26">
        <v>124.89824166484063</v>
      </c>
      <c r="BX9" s="26">
        <v>42.068698765035307</v>
      </c>
      <c r="BY9" s="26">
        <v>108.30779760439134</v>
      </c>
      <c r="BZ9" s="26">
        <v>96.285917454732171</v>
      </c>
      <c r="CA9" s="26">
        <v>506.21401845679566</v>
      </c>
      <c r="CB9" s="26">
        <v>370.54096210937831</v>
      </c>
      <c r="CC9" s="26">
        <v>7964.3117158277973</v>
      </c>
      <c r="CD9" s="27">
        <v>22989.087299999999</v>
      </c>
    </row>
    <row r="10" spans="1:82" ht="24.75" customHeight="1" x14ac:dyDescent="0.25">
      <c r="A10" s="24">
        <v>1.4</v>
      </c>
      <c r="B10" s="25" t="s">
        <v>94</v>
      </c>
      <c r="C10" s="26">
        <v>75.535387327474368</v>
      </c>
      <c r="D10" s="26">
        <v>84.300910457357347</v>
      </c>
      <c r="E10" s="26">
        <v>10.702466240477975</v>
      </c>
      <c r="F10" s="26">
        <v>102.19041569622048</v>
      </c>
      <c r="G10" s="26">
        <v>62.475543407066169</v>
      </c>
      <c r="H10" s="26">
        <v>30.132154294285172</v>
      </c>
      <c r="I10" s="26">
        <v>56.314416387443032</v>
      </c>
      <c r="J10" s="26">
        <v>43.628003021050951</v>
      </c>
      <c r="K10" s="26">
        <v>72.64888927913708</v>
      </c>
      <c r="L10" s="26">
        <v>16.81987887295103</v>
      </c>
      <c r="M10" s="26">
        <v>31.819148945430214</v>
      </c>
      <c r="N10" s="26">
        <v>19.699159828648749</v>
      </c>
      <c r="O10" s="26">
        <v>8.2326083888321051</v>
      </c>
      <c r="P10" s="26">
        <v>75.883183893437405</v>
      </c>
      <c r="Q10" s="26">
        <v>68.789891764370168</v>
      </c>
      <c r="R10" s="26">
        <v>27.253715583845388</v>
      </c>
      <c r="S10" s="26">
        <v>49.492681808146514</v>
      </c>
      <c r="T10" s="26">
        <v>51.975241140158026</v>
      </c>
      <c r="U10" s="26">
        <v>115.74246583687935</v>
      </c>
      <c r="V10" s="26">
        <v>38.137588495263223</v>
      </c>
      <c r="W10" s="26">
        <v>70.139894896945847</v>
      </c>
      <c r="X10" s="26">
        <v>171.89736036978948</v>
      </c>
      <c r="Y10" s="26">
        <v>125.37079816750369</v>
      </c>
      <c r="Z10" s="26">
        <v>116.39277008023384</v>
      </c>
      <c r="AA10" s="26">
        <v>116.10976161103521</v>
      </c>
      <c r="AB10" s="26">
        <v>133.20482918057559</v>
      </c>
      <c r="AC10" s="26">
        <v>153.94881007204197</v>
      </c>
      <c r="AD10" s="26">
        <v>49.447631480396495</v>
      </c>
      <c r="AE10" s="26">
        <v>60.458278123482756</v>
      </c>
      <c r="AF10" s="26">
        <v>36.446709571712169</v>
      </c>
      <c r="AG10" s="26">
        <v>2075.1905942221915</v>
      </c>
      <c r="AH10" s="26">
        <v>383.80204097296075</v>
      </c>
      <c r="AI10" s="26">
        <v>163.63263416089478</v>
      </c>
      <c r="AJ10" s="26">
        <v>307.01744321331006</v>
      </c>
      <c r="AK10" s="26">
        <v>221.14145376628483</v>
      </c>
      <c r="AL10" s="26">
        <v>78.550735842209676</v>
      </c>
      <c r="AM10" s="26">
        <v>194.46543631423702</v>
      </c>
      <c r="AN10" s="26">
        <v>95.052434847385157</v>
      </c>
      <c r="AO10" s="26">
        <v>86.175280320077476</v>
      </c>
      <c r="AP10" s="26">
        <v>125.65997908406089</v>
      </c>
      <c r="AQ10" s="26">
        <v>257.88254036036136</v>
      </c>
      <c r="AR10" s="26">
        <v>1913.3799788817819</v>
      </c>
      <c r="AS10" s="26">
        <v>80.905476797271604</v>
      </c>
      <c r="AT10" s="26">
        <v>632.11284266080463</v>
      </c>
      <c r="AU10" s="26">
        <v>153.893581484067</v>
      </c>
      <c r="AV10" s="26">
        <v>29.277188471118766</v>
      </c>
      <c r="AW10" s="26">
        <v>293.85981044991911</v>
      </c>
      <c r="AX10" s="26">
        <v>126.81686848728137</v>
      </c>
      <c r="AY10" s="26">
        <v>166.14825048925536</v>
      </c>
      <c r="AZ10" s="26">
        <v>1483.0140188397181</v>
      </c>
      <c r="BA10" s="26">
        <v>92.574777312462174</v>
      </c>
      <c r="BB10" s="26">
        <v>111.83870426734811</v>
      </c>
      <c r="BC10" s="26">
        <v>264.29068581031407</v>
      </c>
      <c r="BD10" s="26">
        <v>131.35289407973497</v>
      </c>
      <c r="BE10" s="26">
        <v>154.8946906709011</v>
      </c>
      <c r="BF10" s="26">
        <v>161.88611783145586</v>
      </c>
      <c r="BG10" s="26">
        <v>81.012994903901728</v>
      </c>
      <c r="BH10" s="26">
        <v>475.43171062362512</v>
      </c>
      <c r="BI10" s="26">
        <v>223.4800248177543</v>
      </c>
      <c r="BJ10" s="26">
        <v>205.92821884463856</v>
      </c>
      <c r="BK10" s="26">
        <v>187.38405088132507</v>
      </c>
      <c r="BL10" s="26">
        <v>399.91467640793417</v>
      </c>
      <c r="BM10" s="26">
        <v>144.61882190468387</v>
      </c>
      <c r="BN10" s="26">
        <v>125.63273794942141</v>
      </c>
      <c r="BO10" s="26">
        <v>245.17945284813538</v>
      </c>
      <c r="BP10" s="26">
        <v>377.7231561642634</v>
      </c>
      <c r="BQ10" s="26">
        <v>181.51424931448534</v>
      </c>
      <c r="BR10" s="26">
        <v>195.86996767043908</v>
      </c>
      <c r="BS10" s="26">
        <v>199.10738466921703</v>
      </c>
      <c r="BT10" s="26">
        <v>103.69653102139931</v>
      </c>
      <c r="BU10" s="26">
        <v>252.53044088766561</v>
      </c>
      <c r="BV10" s="26">
        <v>126.63104417216216</v>
      </c>
      <c r="BW10" s="26">
        <v>172.05252183474013</v>
      </c>
      <c r="BX10" s="26">
        <v>119.21629560521639</v>
      </c>
      <c r="BY10" s="26">
        <v>101.40592726873417</v>
      </c>
      <c r="BZ10" s="26">
        <v>74.559857385262745</v>
      </c>
      <c r="CA10" s="26">
        <v>192.13176781320593</v>
      </c>
      <c r="CB10" s="26">
        <v>307.90570509588019</v>
      </c>
      <c r="CC10" s="26">
        <v>5409.765408056307</v>
      </c>
      <c r="CD10" s="27">
        <v>10881.349999999999</v>
      </c>
    </row>
    <row r="11" spans="1:82" s="12" customFormat="1" ht="27.75" customHeight="1" thickBot="1" x14ac:dyDescent="0.3">
      <c r="A11" s="29">
        <v>2</v>
      </c>
      <c r="B11" s="29" t="s">
        <v>95</v>
      </c>
      <c r="C11" s="30">
        <v>57.649566928035448</v>
      </c>
      <c r="D11" s="30">
        <v>42.559821387497593</v>
      </c>
      <c r="E11" s="30">
        <v>117.74640845152639</v>
      </c>
      <c r="F11" s="30">
        <v>44.622371592401151</v>
      </c>
      <c r="G11" s="30">
        <v>61.895993820483916</v>
      </c>
      <c r="H11" s="30">
        <v>33.631952442041914</v>
      </c>
      <c r="I11" s="30">
        <v>56.726102663785724</v>
      </c>
      <c r="J11" s="30">
        <v>33.043550432962455</v>
      </c>
      <c r="K11" s="30">
        <v>24.662593611330635</v>
      </c>
      <c r="L11" s="30">
        <v>156.23016292997352</v>
      </c>
      <c r="M11" s="30">
        <v>64.697818344487288</v>
      </c>
      <c r="N11" s="30">
        <v>22.083682925382348</v>
      </c>
      <c r="O11" s="30">
        <v>140.97194330991294</v>
      </c>
      <c r="P11" s="30">
        <v>58.995473660342213</v>
      </c>
      <c r="Q11" s="30">
        <v>79.725329057141721</v>
      </c>
      <c r="R11" s="30">
        <v>17.619371271879455</v>
      </c>
      <c r="S11" s="30">
        <v>48.578997922685495</v>
      </c>
      <c r="T11" s="30">
        <v>51.672508912728247</v>
      </c>
      <c r="U11" s="30">
        <v>50.105951427016699</v>
      </c>
      <c r="V11" s="30">
        <v>21.226476750616584</v>
      </c>
      <c r="W11" s="30">
        <v>49.344674896038889</v>
      </c>
      <c r="X11" s="30">
        <v>23.028772220734989</v>
      </c>
      <c r="Y11" s="30">
        <v>54.863458269659183</v>
      </c>
      <c r="Z11" s="30">
        <v>61.530442785997053</v>
      </c>
      <c r="AA11" s="30">
        <v>61.827472646349676</v>
      </c>
      <c r="AB11" s="30">
        <v>67.719036352645276</v>
      </c>
      <c r="AC11" s="30">
        <v>23.246908435639444</v>
      </c>
      <c r="AD11" s="30">
        <v>52.743073679247829</v>
      </c>
      <c r="AE11" s="30">
        <v>67.026909630426829</v>
      </c>
      <c r="AF11" s="30">
        <v>59.810184134452221</v>
      </c>
      <c r="AG11" s="30">
        <v>1705.5870108934228</v>
      </c>
      <c r="AH11" s="30">
        <v>52.436928616831494</v>
      </c>
      <c r="AI11" s="30">
        <v>83.004287261584537</v>
      </c>
      <c r="AJ11" s="30">
        <v>52.602888157853897</v>
      </c>
      <c r="AK11" s="30">
        <v>53.647050270119905</v>
      </c>
      <c r="AL11" s="30">
        <v>47.515976771666928</v>
      </c>
      <c r="AM11" s="30">
        <v>36.070426152746222</v>
      </c>
      <c r="AN11" s="30">
        <v>237.9671227873869</v>
      </c>
      <c r="AO11" s="30">
        <v>81.361664986237713</v>
      </c>
      <c r="AP11" s="30">
        <v>745.28658065414925</v>
      </c>
      <c r="AQ11" s="30">
        <v>66.758482645515571</v>
      </c>
      <c r="AR11" s="30">
        <v>1456.6514083040925</v>
      </c>
      <c r="AS11" s="30">
        <v>701.72345840501612</v>
      </c>
      <c r="AT11" s="30">
        <v>768.10413164085583</v>
      </c>
      <c r="AU11" s="30">
        <v>281.04581919442944</v>
      </c>
      <c r="AV11" s="30">
        <v>2927.5772230399875</v>
      </c>
      <c r="AW11" s="30">
        <v>1573.556452173405</v>
      </c>
      <c r="AX11" s="30">
        <v>2402.2174601563884</v>
      </c>
      <c r="AY11" s="30">
        <v>356.13031599534463</v>
      </c>
      <c r="AZ11" s="30">
        <v>9010.3548606054264</v>
      </c>
      <c r="BA11" s="30">
        <v>24.184202661641017</v>
      </c>
      <c r="BB11" s="30">
        <v>499.26979149255021</v>
      </c>
      <c r="BC11" s="30">
        <v>986.23280292981349</v>
      </c>
      <c r="BD11" s="30">
        <v>58.767907926061461</v>
      </c>
      <c r="BE11" s="30">
        <v>104.86317044503654</v>
      </c>
      <c r="BF11" s="30">
        <v>14.49820035833295</v>
      </c>
      <c r="BG11" s="30">
        <v>11.101687478999256</v>
      </c>
      <c r="BH11" s="30">
        <v>98.400177864538705</v>
      </c>
      <c r="BI11" s="30">
        <v>42.541590983370142</v>
      </c>
      <c r="BJ11" s="30">
        <v>46.684293162679609</v>
      </c>
      <c r="BK11" s="30">
        <v>91.453765257350625</v>
      </c>
      <c r="BL11" s="30">
        <v>56.242054002470368</v>
      </c>
      <c r="BM11" s="30">
        <v>114.48002293958525</v>
      </c>
      <c r="BN11" s="30">
        <v>85.875261594347279</v>
      </c>
      <c r="BO11" s="30">
        <v>31.468820697124787</v>
      </c>
      <c r="BP11" s="30">
        <v>160.58848678568711</v>
      </c>
      <c r="BQ11" s="30">
        <v>41.00206478653724</v>
      </c>
      <c r="BR11" s="30">
        <v>25.397467488054875</v>
      </c>
      <c r="BS11" s="30">
        <v>70.618927878161927</v>
      </c>
      <c r="BT11" s="30">
        <v>14.25303285454984</v>
      </c>
      <c r="BU11" s="30">
        <v>49.885300673611894</v>
      </c>
      <c r="BV11" s="30">
        <v>36.574591122064319</v>
      </c>
      <c r="BW11" s="30">
        <v>53.05299054941468</v>
      </c>
      <c r="BX11" s="30">
        <v>78.699397349003178</v>
      </c>
      <c r="BY11" s="30">
        <v>32.386627249748734</v>
      </c>
      <c r="BZ11" s="30">
        <v>46.810648722321666</v>
      </c>
      <c r="CA11" s="30">
        <v>645.274835064743</v>
      </c>
      <c r="CB11" s="30">
        <v>2447.3185998792546</v>
      </c>
      <c r="CC11" s="30">
        <v>5967.9267201970551</v>
      </c>
      <c r="CD11" s="30">
        <v>18140.519999999997</v>
      </c>
    </row>
    <row r="12" spans="1:82" s="12" customFormat="1" ht="28.5" customHeight="1" thickBot="1" x14ac:dyDescent="0.3">
      <c r="A12" s="21" t="s">
        <v>96</v>
      </c>
      <c r="B12" s="31" t="s">
        <v>97</v>
      </c>
      <c r="C12" s="32">
        <f>C6+C11</f>
        <v>10262.274983443049</v>
      </c>
      <c r="D12" s="32">
        <f>D6+D11</f>
        <v>10048.298074343566</v>
      </c>
      <c r="E12" s="32">
        <f>E6+E11</f>
        <v>4618.8923016090166</v>
      </c>
      <c r="F12" s="32">
        <f>F6+F11</f>
        <v>13835.118455189739</v>
      </c>
      <c r="G12" s="32">
        <f>G6+G11</f>
        <v>5279.0552983216648</v>
      </c>
      <c r="H12" s="32">
        <f t="shared" ref="H12:BS12" si="2">H6+H11</f>
        <v>5559.5402591625498</v>
      </c>
      <c r="I12" s="32">
        <f t="shared" si="2"/>
        <v>5870.6013381306757</v>
      </c>
      <c r="J12" s="32">
        <f t="shared" si="2"/>
        <v>5882.6487964010003</v>
      </c>
      <c r="K12" s="32">
        <f t="shared" si="2"/>
        <v>12115.961508399565</v>
      </c>
      <c r="L12" s="32">
        <f t="shared" si="2"/>
        <v>5813.5456198988732</v>
      </c>
      <c r="M12" s="32">
        <f t="shared" si="2"/>
        <v>4065.7377920033605</v>
      </c>
      <c r="N12" s="32">
        <f t="shared" si="2"/>
        <v>3864.7925434534627</v>
      </c>
      <c r="O12" s="32">
        <f t="shared" si="2"/>
        <v>2213.8412195550245</v>
      </c>
      <c r="P12" s="32">
        <f t="shared" si="2"/>
        <v>12037.441935918032</v>
      </c>
      <c r="Q12" s="32">
        <f t="shared" si="2"/>
        <v>9232.9496841299006</v>
      </c>
      <c r="R12" s="32">
        <f t="shared" si="2"/>
        <v>4936.5268876149275</v>
      </c>
      <c r="S12" s="32">
        <f t="shared" si="2"/>
        <v>5791.5810511667287</v>
      </c>
      <c r="T12" s="32">
        <f t="shared" si="2"/>
        <v>10083.806906833233</v>
      </c>
      <c r="U12" s="32">
        <f t="shared" si="2"/>
        <v>5523.2603757519319</v>
      </c>
      <c r="V12" s="32">
        <f t="shared" si="2"/>
        <v>5560.3241564095197</v>
      </c>
      <c r="W12" s="32">
        <f t="shared" si="2"/>
        <v>4809.1486992419877</v>
      </c>
      <c r="X12" s="32">
        <f t="shared" si="2"/>
        <v>4983.6979739482404</v>
      </c>
      <c r="Y12" s="32">
        <f t="shared" si="2"/>
        <v>9913.6347719566547</v>
      </c>
      <c r="Z12" s="32">
        <f t="shared" si="2"/>
        <v>10253.108488008935</v>
      </c>
      <c r="AA12" s="32">
        <f t="shared" si="2"/>
        <v>5244.9715103310064</v>
      </c>
      <c r="AB12" s="32">
        <f t="shared" si="2"/>
        <v>6926.6782511080737</v>
      </c>
      <c r="AC12" s="32">
        <f t="shared" si="2"/>
        <v>4500.7140594208122</v>
      </c>
      <c r="AD12" s="32">
        <f t="shared" si="2"/>
        <v>4134.5460958671201</v>
      </c>
      <c r="AE12" s="32">
        <f t="shared" si="2"/>
        <v>4016.2887111082109</v>
      </c>
      <c r="AF12" s="32">
        <f t="shared" si="2"/>
        <v>2809.2808163209638</v>
      </c>
      <c r="AG12" s="32">
        <f t="shared" si="2"/>
        <v>200188.26856504782</v>
      </c>
      <c r="AH12" s="32">
        <f t="shared" si="2"/>
        <v>13737.349345907336</v>
      </c>
      <c r="AI12" s="32">
        <f t="shared" si="2"/>
        <v>11370.027651886778</v>
      </c>
      <c r="AJ12" s="32">
        <f t="shared" si="2"/>
        <v>8101.6721879899997</v>
      </c>
      <c r="AK12" s="32">
        <f t="shared" si="2"/>
        <v>7551.8111199855612</v>
      </c>
      <c r="AL12" s="32">
        <f t="shared" si="2"/>
        <v>5922.1365665336643</v>
      </c>
      <c r="AM12" s="32">
        <f t="shared" si="2"/>
        <v>3772.9213892728062</v>
      </c>
      <c r="AN12" s="32">
        <f t="shared" si="2"/>
        <v>4272.9446873490533</v>
      </c>
      <c r="AO12" s="32">
        <f t="shared" si="2"/>
        <v>5046.9786410377947</v>
      </c>
      <c r="AP12" s="32">
        <f t="shared" si="2"/>
        <v>7386.2670732984398</v>
      </c>
      <c r="AQ12" s="32">
        <f t="shared" si="2"/>
        <v>13001.16871734835</v>
      </c>
      <c r="AR12" s="32">
        <f t="shared" si="2"/>
        <v>80163.277380609798</v>
      </c>
      <c r="AS12" s="32">
        <f t="shared" si="2"/>
        <v>6061.9440627201384</v>
      </c>
      <c r="AT12" s="32">
        <f t="shared" si="2"/>
        <v>5726.676673072111</v>
      </c>
      <c r="AU12" s="32">
        <f t="shared" si="2"/>
        <v>4585.9794699985705</v>
      </c>
      <c r="AV12" s="32">
        <f t="shared" si="2"/>
        <v>5862.4838798698893</v>
      </c>
      <c r="AW12" s="32">
        <f t="shared" si="2"/>
        <v>3944.9071576785664</v>
      </c>
      <c r="AX12" s="32">
        <f t="shared" si="2"/>
        <v>5465.0927764822736</v>
      </c>
      <c r="AY12" s="32">
        <f t="shared" si="2"/>
        <v>2658.5821343289003</v>
      </c>
      <c r="AZ12" s="32">
        <f t="shared" si="2"/>
        <v>34305.666154150451</v>
      </c>
      <c r="BA12" s="32">
        <f t="shared" si="2"/>
        <v>4248.0953788819234</v>
      </c>
      <c r="BB12" s="32">
        <f t="shared" si="2"/>
        <v>4008.6084155748413</v>
      </c>
      <c r="BC12" s="32">
        <f t="shared" si="2"/>
        <v>9050.1657158382895</v>
      </c>
      <c r="BD12" s="32">
        <f t="shared" si="2"/>
        <v>5230.0685642793997</v>
      </c>
      <c r="BE12" s="32">
        <f t="shared" si="2"/>
        <v>3779.2741985533198</v>
      </c>
      <c r="BF12" s="32">
        <f t="shared" si="2"/>
        <v>4124.2107600115432</v>
      </c>
      <c r="BG12" s="32">
        <f t="shared" si="2"/>
        <v>3440.4823437296977</v>
      </c>
      <c r="BH12" s="32">
        <f t="shared" si="2"/>
        <v>6860.1391522523118</v>
      </c>
      <c r="BI12" s="32">
        <f t="shared" si="2"/>
        <v>3160.5030451909515</v>
      </c>
      <c r="BJ12" s="32">
        <f t="shared" si="2"/>
        <v>3640.536821998513</v>
      </c>
      <c r="BK12" s="32">
        <f t="shared" si="2"/>
        <v>7236.4770274867024</v>
      </c>
      <c r="BL12" s="32">
        <f t="shared" si="2"/>
        <v>4715.3416640142004</v>
      </c>
      <c r="BM12" s="32">
        <f t="shared" si="2"/>
        <v>4377.6153097237402</v>
      </c>
      <c r="BN12" s="32">
        <f t="shared" si="2"/>
        <v>2974.7799341218451</v>
      </c>
      <c r="BO12" s="32">
        <f t="shared" si="2"/>
        <v>4644.2191166451785</v>
      </c>
      <c r="BP12" s="32">
        <f t="shared" si="2"/>
        <v>8642.5934400710794</v>
      </c>
      <c r="BQ12" s="32">
        <f t="shared" si="2"/>
        <v>7344.8515911042032</v>
      </c>
      <c r="BR12" s="32">
        <f t="shared" si="2"/>
        <v>3328.2484883033176</v>
      </c>
      <c r="BS12" s="32">
        <f t="shared" si="2"/>
        <v>6517.8198957053683</v>
      </c>
      <c r="BT12" s="32">
        <f t="shared" ref="BT12:CD12" si="3">BT6+BT11</f>
        <v>2122.1648214936999</v>
      </c>
      <c r="BU12" s="32">
        <f t="shared" si="3"/>
        <v>3744.9367990439564</v>
      </c>
      <c r="BV12" s="32">
        <f t="shared" si="3"/>
        <v>5000.9796401035128</v>
      </c>
      <c r="BW12" s="32">
        <f t="shared" si="3"/>
        <v>5271.3764620599986</v>
      </c>
      <c r="BX12" s="32">
        <f t="shared" si="3"/>
        <v>2817.655306910221</v>
      </c>
      <c r="BY12" s="32">
        <f t="shared" si="3"/>
        <v>2968.512759626577</v>
      </c>
      <c r="BZ12" s="32">
        <f t="shared" si="3"/>
        <v>1768.4121428195172</v>
      </c>
      <c r="CA12" s="32">
        <f t="shared" si="3"/>
        <v>4182.3753272194481</v>
      </c>
      <c r="CB12" s="32">
        <f t="shared" si="3"/>
        <v>4651.95107742857</v>
      </c>
      <c r="CC12" s="32">
        <f t="shared" si="3"/>
        <v>129852.39520019194</v>
      </c>
      <c r="CD12" s="32">
        <f t="shared" si="3"/>
        <v>444509.60730000003</v>
      </c>
    </row>
    <row r="13" spans="1:82" s="12" customFormat="1" ht="33" customHeight="1" x14ac:dyDescent="0.25">
      <c r="A13" s="22">
        <v>3</v>
      </c>
      <c r="B13" s="22" t="s">
        <v>98</v>
      </c>
      <c r="C13" s="23">
        <v>1600.5082076139568</v>
      </c>
      <c r="D13" s="23">
        <v>1575.9887089100826</v>
      </c>
      <c r="E13" s="23">
        <v>461.53447563353888</v>
      </c>
      <c r="F13" s="23">
        <v>2239.185755541062</v>
      </c>
      <c r="G13" s="23">
        <v>6359.8388572016811</v>
      </c>
      <c r="H13" s="23">
        <v>1056.328577671921</v>
      </c>
      <c r="I13" s="23">
        <v>1776.2819687807805</v>
      </c>
      <c r="J13" s="23">
        <v>2747.5100838118415</v>
      </c>
      <c r="K13" s="23">
        <v>4496.3327906039922</v>
      </c>
      <c r="L13" s="23">
        <v>588.50618383788878</v>
      </c>
      <c r="M13" s="23">
        <v>10745.592969604808</v>
      </c>
      <c r="N13" s="23">
        <v>1451.8869634318919</v>
      </c>
      <c r="O13" s="23">
        <v>51879.862688766836</v>
      </c>
      <c r="P13" s="23">
        <v>2664.512594464682</v>
      </c>
      <c r="Q13" s="23">
        <v>2827.6509560818045</v>
      </c>
      <c r="R13" s="23">
        <v>849.19636847239633</v>
      </c>
      <c r="S13" s="23">
        <v>2106.6701803076071</v>
      </c>
      <c r="T13" s="23">
        <v>9268.2043921596251</v>
      </c>
      <c r="U13" s="23">
        <v>2517.1175667475322</v>
      </c>
      <c r="V13" s="23">
        <v>488.58057054288128</v>
      </c>
      <c r="W13" s="23">
        <v>309.90271074194817</v>
      </c>
      <c r="X13" s="23">
        <v>422.32125976707511</v>
      </c>
      <c r="Y13" s="23">
        <v>707.31704708392874</v>
      </c>
      <c r="Z13" s="23">
        <v>3366.1017190500152</v>
      </c>
      <c r="AA13" s="23">
        <v>750.03157291693731</v>
      </c>
      <c r="AB13" s="23">
        <v>1739.338980378519</v>
      </c>
      <c r="AC13" s="23">
        <v>697.07423818144787</v>
      </c>
      <c r="AD13" s="23">
        <v>1400.6758143490285</v>
      </c>
      <c r="AE13" s="23">
        <v>459.71142279365296</v>
      </c>
      <c r="AF13" s="23">
        <v>557.38387836801132</v>
      </c>
      <c r="AG13" s="23">
        <v>118111.14950381739</v>
      </c>
      <c r="AH13" s="23">
        <v>1386.0184055177242</v>
      </c>
      <c r="AI13" s="23">
        <v>1434.8719272055453</v>
      </c>
      <c r="AJ13" s="23">
        <v>1290.4060771507609</v>
      </c>
      <c r="AK13" s="23">
        <v>2975.6387169416453</v>
      </c>
      <c r="AL13" s="23">
        <v>4344.7085426678441</v>
      </c>
      <c r="AM13" s="23">
        <v>1005.1267148092734</v>
      </c>
      <c r="AN13" s="23">
        <v>1984.1665160323453</v>
      </c>
      <c r="AO13" s="23">
        <v>6079.7218281690411</v>
      </c>
      <c r="AP13" s="23">
        <v>903.52999117813408</v>
      </c>
      <c r="AQ13" s="23">
        <v>1610.364430803138</v>
      </c>
      <c r="AR13" s="23">
        <v>23014.553150475447</v>
      </c>
      <c r="AS13" s="23">
        <v>437.97962858953935</v>
      </c>
      <c r="AT13" s="23">
        <v>843.23452662095679</v>
      </c>
      <c r="AU13" s="23">
        <v>357.73949800741758</v>
      </c>
      <c r="AV13" s="23">
        <v>536.86768398273898</v>
      </c>
      <c r="AW13" s="23">
        <v>230.17338251312128</v>
      </c>
      <c r="AX13" s="23">
        <v>140.01128102077345</v>
      </c>
      <c r="AY13" s="23">
        <v>148.3704306158765</v>
      </c>
      <c r="AZ13" s="23">
        <v>2694.3764313504244</v>
      </c>
      <c r="BA13" s="23">
        <v>825.07965433612617</v>
      </c>
      <c r="BB13" s="23">
        <v>467.26612683749954</v>
      </c>
      <c r="BC13" s="23">
        <v>3229.0428792244302</v>
      </c>
      <c r="BD13" s="23">
        <v>962.48058925776024</v>
      </c>
      <c r="BE13" s="23">
        <v>956.08100994523704</v>
      </c>
      <c r="BF13" s="23">
        <v>1010.5287049177325</v>
      </c>
      <c r="BG13" s="23">
        <v>1019.4349610937044</v>
      </c>
      <c r="BH13" s="23">
        <v>589.83171678840506</v>
      </c>
      <c r="BI13" s="23">
        <v>218.55537585105694</v>
      </c>
      <c r="BJ13" s="23">
        <v>551.36088137169145</v>
      </c>
      <c r="BK13" s="23">
        <v>1061.7387467400745</v>
      </c>
      <c r="BL13" s="23">
        <v>427.75025343368776</v>
      </c>
      <c r="BM13" s="23">
        <v>480.36832645944435</v>
      </c>
      <c r="BN13" s="23">
        <v>399.60337636036877</v>
      </c>
      <c r="BO13" s="23">
        <v>592.86145930053806</v>
      </c>
      <c r="BP13" s="23">
        <v>2062.4343941314764</v>
      </c>
      <c r="BQ13" s="23">
        <v>844.84941523559542</v>
      </c>
      <c r="BR13" s="23">
        <v>651.48495306311258</v>
      </c>
      <c r="BS13" s="23">
        <v>1436.4419746727385</v>
      </c>
      <c r="BT13" s="23">
        <v>1678.8886144329952</v>
      </c>
      <c r="BU13" s="23">
        <v>929.26259433293808</v>
      </c>
      <c r="BV13" s="23">
        <v>1511.5454772199353</v>
      </c>
      <c r="BW13" s="23">
        <v>993.31070211780195</v>
      </c>
      <c r="BX13" s="23">
        <v>1294.2038755845567</v>
      </c>
      <c r="BY13" s="23">
        <v>3123.7927359642531</v>
      </c>
      <c r="BZ13" s="23">
        <v>1989.7056516573812</v>
      </c>
      <c r="CA13" s="23">
        <v>1371.2160430562151</v>
      </c>
      <c r="CB13" s="23">
        <v>1901.9104209699924</v>
      </c>
      <c r="CC13" s="23">
        <v>32581.030914356747</v>
      </c>
      <c r="CD13" s="23">
        <v>176401.11</v>
      </c>
    </row>
    <row r="14" spans="1:82" s="12" customFormat="1" ht="45" customHeight="1" x14ac:dyDescent="0.25">
      <c r="A14" s="24">
        <v>4</v>
      </c>
      <c r="B14" s="33" t="s">
        <v>99</v>
      </c>
      <c r="C14" s="27">
        <v>512.15849750724965</v>
      </c>
      <c r="D14" s="27">
        <v>353.21701809313004</v>
      </c>
      <c r="E14" s="27">
        <v>177.62022384083011</v>
      </c>
      <c r="F14" s="27">
        <v>331.5935543471083</v>
      </c>
      <c r="G14" s="27">
        <v>325.09111408380141</v>
      </c>
      <c r="H14" s="27">
        <v>155.38850245435896</v>
      </c>
      <c r="I14" s="27">
        <v>144.903506387384</v>
      </c>
      <c r="J14" s="27">
        <v>216.90305395503813</v>
      </c>
      <c r="K14" s="27">
        <v>732.39239729998485</v>
      </c>
      <c r="L14" s="27">
        <v>309.77662354456237</v>
      </c>
      <c r="M14" s="27">
        <v>863.21670062712769</v>
      </c>
      <c r="N14" s="27">
        <v>223.85995274737078</v>
      </c>
      <c r="O14" s="27">
        <v>1478.9565837133759</v>
      </c>
      <c r="P14" s="27">
        <v>952.1348518784722</v>
      </c>
      <c r="Q14" s="27">
        <v>381.88614258021948</v>
      </c>
      <c r="R14" s="27">
        <v>81.003725165538313</v>
      </c>
      <c r="S14" s="27">
        <v>163.99787826228038</v>
      </c>
      <c r="T14" s="27">
        <v>992.792569681602</v>
      </c>
      <c r="U14" s="27">
        <v>170.55271866965953</v>
      </c>
      <c r="V14" s="27">
        <v>55.30936939971614</v>
      </c>
      <c r="W14" s="27">
        <v>56.393123903960223</v>
      </c>
      <c r="X14" s="27">
        <v>64.894674239991758</v>
      </c>
      <c r="Y14" s="27">
        <v>89.943455379256008</v>
      </c>
      <c r="Z14" s="27">
        <v>703.35131163958533</v>
      </c>
      <c r="AA14" s="27">
        <v>47.035134619755716</v>
      </c>
      <c r="AB14" s="27">
        <v>422.84542496186725</v>
      </c>
      <c r="AC14" s="27">
        <v>53.042333125963005</v>
      </c>
      <c r="AD14" s="27">
        <v>51.264836757760435</v>
      </c>
      <c r="AE14" s="27">
        <v>62.300899964045819</v>
      </c>
      <c r="AF14" s="27">
        <v>75.565284796839109</v>
      </c>
      <c r="AG14" s="27">
        <v>10249.391463627833</v>
      </c>
      <c r="AH14" s="27">
        <v>97.106574976426515</v>
      </c>
      <c r="AI14" s="27">
        <v>85.365415200372539</v>
      </c>
      <c r="AJ14" s="27">
        <v>85.880262347783159</v>
      </c>
      <c r="AK14" s="27">
        <v>85.816043907086737</v>
      </c>
      <c r="AL14" s="27">
        <v>1307.6597840993265</v>
      </c>
      <c r="AM14" s="27">
        <v>738.21643858609673</v>
      </c>
      <c r="AN14" s="27">
        <v>88.363573077308104</v>
      </c>
      <c r="AO14" s="27">
        <v>1132.4261374804494</v>
      </c>
      <c r="AP14" s="27">
        <v>654.61181727033647</v>
      </c>
      <c r="AQ14" s="27">
        <v>63.14381991844337</v>
      </c>
      <c r="AR14" s="27">
        <v>4338.5898668636291</v>
      </c>
      <c r="AS14" s="27">
        <v>496.27664098797209</v>
      </c>
      <c r="AT14" s="27">
        <v>403.53510383504022</v>
      </c>
      <c r="AU14" s="27">
        <v>310.15777661660928</v>
      </c>
      <c r="AV14" s="27">
        <v>40.074838322270878</v>
      </c>
      <c r="AW14" s="27">
        <v>34.461845294165371</v>
      </c>
      <c r="AX14" s="27">
        <v>57.395810506762217</v>
      </c>
      <c r="AY14" s="27">
        <v>22.371234646663243</v>
      </c>
      <c r="AZ14" s="27">
        <v>1364.2732502094834</v>
      </c>
      <c r="BA14" s="27">
        <v>97.278617076956209</v>
      </c>
      <c r="BB14" s="27">
        <v>51.271506540395642</v>
      </c>
      <c r="BC14" s="27">
        <v>1028.3663755837752</v>
      </c>
      <c r="BD14" s="27">
        <v>182.2809140276326</v>
      </c>
      <c r="BE14" s="27">
        <v>1266.2884606176699</v>
      </c>
      <c r="BF14" s="27">
        <v>59.676164840593685</v>
      </c>
      <c r="BG14" s="27">
        <v>45.619744673721087</v>
      </c>
      <c r="BH14" s="27">
        <v>50.074113906343101</v>
      </c>
      <c r="BI14" s="27">
        <v>9.7024189348297387</v>
      </c>
      <c r="BJ14" s="27">
        <v>28.827452348599017</v>
      </c>
      <c r="BK14" s="27">
        <v>67.641171444152619</v>
      </c>
      <c r="BL14" s="27">
        <v>44.847459360999217</v>
      </c>
      <c r="BM14" s="27">
        <v>68.521964651787258</v>
      </c>
      <c r="BN14" s="27">
        <v>41.189028819986831</v>
      </c>
      <c r="BO14" s="27">
        <v>40.290235841627215</v>
      </c>
      <c r="BP14" s="27">
        <v>318.85480858425012</v>
      </c>
      <c r="BQ14" s="27">
        <v>79.731925239931201</v>
      </c>
      <c r="BR14" s="27">
        <v>91.16531558752186</v>
      </c>
      <c r="BS14" s="27">
        <v>130.31872627889948</v>
      </c>
      <c r="BT14" s="27">
        <v>127.03968059176363</v>
      </c>
      <c r="BU14" s="27">
        <v>552.64663549784643</v>
      </c>
      <c r="BV14" s="27">
        <v>165.60079466110597</v>
      </c>
      <c r="BW14" s="27">
        <v>128.39021242041926</v>
      </c>
      <c r="BX14" s="27">
        <v>89.404361929361471</v>
      </c>
      <c r="BY14" s="27">
        <v>838.64545232813691</v>
      </c>
      <c r="BZ14" s="27">
        <v>62.730683083957885</v>
      </c>
      <c r="CA14" s="27">
        <v>107.35773218555438</v>
      </c>
      <c r="CB14" s="27">
        <v>4937.7734622412354</v>
      </c>
      <c r="CC14" s="27">
        <v>10711.535419299053</v>
      </c>
      <c r="CD14" s="26">
        <v>26663.79</v>
      </c>
    </row>
    <row r="15" spans="1:82" s="12" customFormat="1" ht="34.5" customHeight="1" thickBot="1" x14ac:dyDescent="0.3">
      <c r="A15" s="29">
        <v>5</v>
      </c>
      <c r="B15" s="29" t="s">
        <v>100</v>
      </c>
      <c r="C15" s="30">
        <v>2319.9378041311288</v>
      </c>
      <c r="D15" s="30">
        <v>2284.219026155467</v>
      </c>
      <c r="E15" s="30">
        <v>1023.1612242421265</v>
      </c>
      <c r="F15" s="30">
        <v>2926.613096536541</v>
      </c>
      <c r="G15" s="30">
        <v>2930.1906323028943</v>
      </c>
      <c r="H15" s="30">
        <v>1742.4728539818918</v>
      </c>
      <c r="I15" s="30">
        <v>4580.3495667003681</v>
      </c>
      <c r="J15" s="30">
        <v>4395.0985550460409</v>
      </c>
      <c r="K15" s="30">
        <v>10454.640346634347</v>
      </c>
      <c r="L15" s="30">
        <v>426.5861274261743</v>
      </c>
      <c r="M15" s="30">
        <v>4482.2759389692774</v>
      </c>
      <c r="N15" s="30">
        <v>1708.8071599468842</v>
      </c>
      <c r="O15" s="30">
        <v>22052.587012040181</v>
      </c>
      <c r="P15" s="30">
        <v>3547.0406618712987</v>
      </c>
      <c r="Q15" s="30">
        <v>2266.1772756993532</v>
      </c>
      <c r="R15" s="30">
        <v>1194.6074350982633</v>
      </c>
      <c r="S15" s="30">
        <v>888.02236986983144</v>
      </c>
      <c r="T15" s="30">
        <v>11893.72414102288</v>
      </c>
      <c r="U15" s="30">
        <v>1358.3006482882045</v>
      </c>
      <c r="V15" s="30">
        <v>179.90655842768848</v>
      </c>
      <c r="W15" s="30">
        <v>1225.3982215691674</v>
      </c>
      <c r="X15" s="30">
        <v>171.98995823037231</v>
      </c>
      <c r="Y15" s="30">
        <v>2563.9506882069008</v>
      </c>
      <c r="Z15" s="30">
        <v>7261.1244579470331</v>
      </c>
      <c r="AA15" s="30">
        <v>1902.0070102567522</v>
      </c>
      <c r="AB15" s="30">
        <v>1082.9146082341722</v>
      </c>
      <c r="AC15" s="30">
        <v>440.1912659181308</v>
      </c>
      <c r="AD15" s="30">
        <v>567.93635326975084</v>
      </c>
      <c r="AE15" s="30">
        <v>849.61118394791595</v>
      </c>
      <c r="AF15" s="30">
        <v>305.73420069089929</v>
      </c>
      <c r="AG15" s="30">
        <v>99025.576382661951</v>
      </c>
      <c r="AH15" s="30">
        <v>1613.4394356964162</v>
      </c>
      <c r="AI15" s="30">
        <v>1680.8530206957619</v>
      </c>
      <c r="AJ15" s="30">
        <v>1654.6061887715905</v>
      </c>
      <c r="AK15" s="30">
        <v>636.80100808390989</v>
      </c>
      <c r="AL15" s="30">
        <v>9561.0397414880917</v>
      </c>
      <c r="AM15" s="30">
        <v>1595.4862076306445</v>
      </c>
      <c r="AN15" s="30">
        <v>378.80660464466791</v>
      </c>
      <c r="AO15" s="30">
        <v>3406.6421879068739</v>
      </c>
      <c r="AP15" s="30">
        <v>1219.6475859569164</v>
      </c>
      <c r="AQ15" s="30">
        <v>605.63853299604534</v>
      </c>
      <c r="AR15" s="30">
        <v>22352.960513870919</v>
      </c>
      <c r="AS15" s="30">
        <v>795.28169593048563</v>
      </c>
      <c r="AT15" s="30">
        <v>826.41402177194004</v>
      </c>
      <c r="AU15" s="30">
        <v>238.44860324431826</v>
      </c>
      <c r="AV15" s="30">
        <v>336.85892463270386</v>
      </c>
      <c r="AW15" s="30">
        <v>366.68558846195958</v>
      </c>
      <c r="AX15" s="30">
        <v>589.23112204505264</v>
      </c>
      <c r="AY15" s="30">
        <v>136.29311683557177</v>
      </c>
      <c r="AZ15" s="30">
        <v>3289.2130729220316</v>
      </c>
      <c r="BA15" s="30">
        <v>586.45559071250671</v>
      </c>
      <c r="BB15" s="30">
        <v>2175.4000367631634</v>
      </c>
      <c r="BC15" s="30">
        <v>8929.4716757769002</v>
      </c>
      <c r="BD15" s="30">
        <v>443.3800080542016</v>
      </c>
      <c r="BE15" s="30">
        <v>532.73377616639868</v>
      </c>
      <c r="BF15" s="30">
        <v>1243.3356900535418</v>
      </c>
      <c r="BG15" s="30">
        <v>779.67732747640082</v>
      </c>
      <c r="BH15" s="30">
        <v>369.1567412871334</v>
      </c>
      <c r="BI15" s="30">
        <v>206.87902047390605</v>
      </c>
      <c r="BJ15" s="30">
        <v>212.99646820338728</v>
      </c>
      <c r="BK15" s="30">
        <v>782.74517675584605</v>
      </c>
      <c r="BL15" s="30">
        <v>1101.3236766584162</v>
      </c>
      <c r="BM15" s="30">
        <v>966.4451898271551</v>
      </c>
      <c r="BN15" s="30">
        <v>237.17950569323995</v>
      </c>
      <c r="BO15" s="30">
        <v>900.03982226803919</v>
      </c>
      <c r="BP15" s="30">
        <v>2028.9901409440658</v>
      </c>
      <c r="BQ15" s="30">
        <v>1178.2470639450617</v>
      </c>
      <c r="BR15" s="30">
        <v>448.97824624182397</v>
      </c>
      <c r="BS15" s="30">
        <v>1463.1668694174823</v>
      </c>
      <c r="BT15" s="30">
        <v>1253.9259054208478</v>
      </c>
      <c r="BU15" s="30">
        <v>579.29321680329622</v>
      </c>
      <c r="BV15" s="30">
        <v>1009.9990585656988</v>
      </c>
      <c r="BW15" s="30">
        <v>610.56500453247111</v>
      </c>
      <c r="BX15" s="30">
        <v>301.22876085112836</v>
      </c>
      <c r="BY15" s="30">
        <v>3105.4657191505121</v>
      </c>
      <c r="BZ15" s="30">
        <v>712.92738325764412</v>
      </c>
      <c r="CA15" s="30">
        <v>1498.4620005123716</v>
      </c>
      <c r="CB15" s="30">
        <v>434.2509547325389</v>
      </c>
      <c r="CC15" s="30">
        <v>34092.720030545177</v>
      </c>
      <c r="CD15" s="34">
        <v>158760.47</v>
      </c>
    </row>
    <row r="16" spans="1:82" s="12" customFormat="1" ht="34.5" customHeight="1" thickBot="1" x14ac:dyDescent="0.3">
      <c r="A16" s="21" t="s">
        <v>101</v>
      </c>
      <c r="B16" s="31" t="s">
        <v>102</v>
      </c>
      <c r="C16" s="32">
        <f>(C13+C14+C15)</f>
        <v>4432.6045092523345</v>
      </c>
      <c r="D16" s="32">
        <f>(D13+D14+D15)</f>
        <v>4213.4247531586798</v>
      </c>
      <c r="E16" s="32">
        <f>(E13+E14+E15)</f>
        <v>1662.3159237164955</v>
      </c>
      <c r="F16" s="32">
        <f>(F13+F14+F15)</f>
        <v>5497.3924064247112</v>
      </c>
      <c r="G16" s="32">
        <f>(G13+G14+G15)</f>
        <v>9615.120603588377</v>
      </c>
      <c r="H16" s="32">
        <f t="shared" ref="H16:BS16" si="4">(H13+H14+H15)</f>
        <v>2954.1899341081717</v>
      </c>
      <c r="I16" s="32">
        <f t="shared" si="4"/>
        <v>6501.5350418685321</v>
      </c>
      <c r="J16" s="32">
        <f t="shared" si="4"/>
        <v>7359.511692812921</v>
      </c>
      <c r="K16" s="32">
        <f t="shared" si="4"/>
        <v>15683.365534538323</v>
      </c>
      <c r="L16" s="32">
        <f t="shared" si="4"/>
        <v>1324.8689348086255</v>
      </c>
      <c r="M16" s="32">
        <f t="shared" si="4"/>
        <v>16091.085609201215</v>
      </c>
      <c r="N16" s="32">
        <f t="shared" si="4"/>
        <v>3384.5540761261468</v>
      </c>
      <c r="O16" s="32">
        <f t="shared" si="4"/>
        <v>75411.406284520403</v>
      </c>
      <c r="P16" s="32">
        <f t="shared" si="4"/>
        <v>7163.6881082144528</v>
      </c>
      <c r="Q16" s="32">
        <f t="shared" si="4"/>
        <v>5475.7143743613769</v>
      </c>
      <c r="R16" s="32">
        <f t="shared" si="4"/>
        <v>2124.807528736198</v>
      </c>
      <c r="S16" s="32">
        <f t="shared" si="4"/>
        <v>3158.6904284397187</v>
      </c>
      <c r="T16" s="32">
        <f t="shared" si="4"/>
        <v>22154.721102864107</v>
      </c>
      <c r="U16" s="32">
        <f t="shared" si="4"/>
        <v>4045.9709337053964</v>
      </c>
      <c r="V16" s="32">
        <f t="shared" si="4"/>
        <v>723.79649837028592</v>
      </c>
      <c r="W16" s="32">
        <f t="shared" si="4"/>
        <v>1591.6940562150758</v>
      </c>
      <c r="X16" s="32">
        <f t="shared" si="4"/>
        <v>659.20589223743912</v>
      </c>
      <c r="Y16" s="32">
        <f t="shared" si="4"/>
        <v>3361.2111906700857</v>
      </c>
      <c r="Z16" s="32">
        <f t="shared" si="4"/>
        <v>11330.577488636634</v>
      </c>
      <c r="AA16" s="32">
        <f t="shared" si="4"/>
        <v>2699.0737177934452</v>
      </c>
      <c r="AB16" s="32">
        <f t="shared" si="4"/>
        <v>3245.0990135745583</v>
      </c>
      <c r="AC16" s="32">
        <f t="shared" si="4"/>
        <v>1190.3078372255416</v>
      </c>
      <c r="AD16" s="32">
        <f t="shared" si="4"/>
        <v>2019.8770043765398</v>
      </c>
      <c r="AE16" s="32">
        <f t="shared" si="4"/>
        <v>1371.6235067056148</v>
      </c>
      <c r="AF16" s="32">
        <f t="shared" si="4"/>
        <v>938.6833638557498</v>
      </c>
      <c r="AG16" s="32">
        <f t="shared" si="4"/>
        <v>227386.11735010718</v>
      </c>
      <c r="AH16" s="32">
        <f t="shared" si="4"/>
        <v>3096.564416190567</v>
      </c>
      <c r="AI16" s="32">
        <f t="shared" si="4"/>
        <v>3201.0903631016799</v>
      </c>
      <c r="AJ16" s="32">
        <f t="shared" si="4"/>
        <v>3030.8925282701348</v>
      </c>
      <c r="AK16" s="32">
        <f t="shared" si="4"/>
        <v>3698.2557689326418</v>
      </c>
      <c r="AL16" s="32">
        <f t="shared" si="4"/>
        <v>15213.408068255263</v>
      </c>
      <c r="AM16" s="32">
        <f t="shared" si="4"/>
        <v>3338.8293610260143</v>
      </c>
      <c r="AN16" s="32">
        <f t="shared" si="4"/>
        <v>2451.3366937543215</v>
      </c>
      <c r="AO16" s="32">
        <f t="shared" si="4"/>
        <v>10618.790153556365</v>
      </c>
      <c r="AP16" s="32">
        <f t="shared" si="4"/>
        <v>2777.7893944053867</v>
      </c>
      <c r="AQ16" s="32">
        <f t="shared" si="4"/>
        <v>2279.1467837176269</v>
      </c>
      <c r="AR16" s="32">
        <f t="shared" si="4"/>
        <v>49706.103531209999</v>
      </c>
      <c r="AS16" s="32">
        <f t="shared" si="4"/>
        <v>1729.5379655079969</v>
      </c>
      <c r="AT16" s="32">
        <f t="shared" si="4"/>
        <v>2073.1836522279373</v>
      </c>
      <c r="AU16" s="32">
        <f t="shared" si="4"/>
        <v>906.34587786834516</v>
      </c>
      <c r="AV16" s="32">
        <f t="shared" si="4"/>
        <v>913.80144693771376</v>
      </c>
      <c r="AW16" s="32">
        <f t="shared" si="4"/>
        <v>631.32081626924628</v>
      </c>
      <c r="AX16" s="32">
        <f t="shared" si="4"/>
        <v>786.63821357258826</v>
      </c>
      <c r="AY16" s="32">
        <f t="shared" si="4"/>
        <v>307.03478209811152</v>
      </c>
      <c r="AZ16" s="32">
        <f t="shared" si="4"/>
        <v>7347.8627544819392</v>
      </c>
      <c r="BA16" s="32">
        <f t="shared" si="4"/>
        <v>1508.8138621255889</v>
      </c>
      <c r="BB16" s="32">
        <f t="shared" si="4"/>
        <v>2693.9376701410583</v>
      </c>
      <c r="BC16" s="32">
        <f t="shared" si="4"/>
        <v>13186.880930585106</v>
      </c>
      <c r="BD16" s="32">
        <f t="shared" si="4"/>
        <v>1588.1415113395944</v>
      </c>
      <c r="BE16" s="32">
        <f t="shared" si="4"/>
        <v>2755.1032467293053</v>
      </c>
      <c r="BF16" s="32">
        <f t="shared" si="4"/>
        <v>2313.5405598118678</v>
      </c>
      <c r="BG16" s="32">
        <f t="shared" si="4"/>
        <v>1844.7320332438262</v>
      </c>
      <c r="BH16" s="32">
        <f t="shared" si="4"/>
        <v>1009.0625719818815</v>
      </c>
      <c r="BI16" s="32">
        <f t="shared" si="4"/>
        <v>435.13681525979274</v>
      </c>
      <c r="BJ16" s="32">
        <f t="shared" si="4"/>
        <v>793.1848019236777</v>
      </c>
      <c r="BK16" s="32">
        <f t="shared" si="4"/>
        <v>1912.1250949400733</v>
      </c>
      <c r="BL16" s="32">
        <f t="shared" si="4"/>
        <v>1573.9213894531031</v>
      </c>
      <c r="BM16" s="32">
        <f t="shared" si="4"/>
        <v>1515.3354809383868</v>
      </c>
      <c r="BN16" s="32">
        <f t="shared" si="4"/>
        <v>677.97191087359556</v>
      </c>
      <c r="BO16" s="32">
        <f t="shared" si="4"/>
        <v>1533.1915174102046</v>
      </c>
      <c r="BP16" s="32">
        <f t="shared" si="4"/>
        <v>4410.2793436597931</v>
      </c>
      <c r="BQ16" s="32">
        <f t="shared" si="4"/>
        <v>2102.8284044205884</v>
      </c>
      <c r="BR16" s="32">
        <f t="shared" si="4"/>
        <v>1191.6285148924585</v>
      </c>
      <c r="BS16" s="32">
        <f t="shared" si="4"/>
        <v>3029.9275703691201</v>
      </c>
      <c r="BT16" s="32">
        <f t="shared" ref="BT16:CD16" si="5">(BT13+BT14+BT15)</f>
        <v>3059.8542004456067</v>
      </c>
      <c r="BU16" s="32">
        <f t="shared" si="5"/>
        <v>2061.2024466340808</v>
      </c>
      <c r="BV16" s="32">
        <f t="shared" si="5"/>
        <v>2687.14533044674</v>
      </c>
      <c r="BW16" s="32">
        <f t="shared" si="5"/>
        <v>1732.2659190706922</v>
      </c>
      <c r="BX16" s="32">
        <f t="shared" si="5"/>
        <v>1684.8369983650464</v>
      </c>
      <c r="BY16" s="32">
        <f t="shared" si="5"/>
        <v>7067.903907442902</v>
      </c>
      <c r="BZ16" s="32">
        <f t="shared" si="5"/>
        <v>2765.3637179989832</v>
      </c>
      <c r="CA16" s="32">
        <f t="shared" si="5"/>
        <v>2977.035775754141</v>
      </c>
      <c r="CB16" s="32">
        <f t="shared" si="5"/>
        <v>7273.934837943767</v>
      </c>
      <c r="CC16" s="32">
        <f t="shared" si="5"/>
        <v>77385.286364200976</v>
      </c>
      <c r="CD16" s="32">
        <f t="shared" si="5"/>
        <v>361825.37</v>
      </c>
    </row>
    <row r="17" spans="1:82" s="12" customFormat="1" ht="33" customHeight="1" x14ac:dyDescent="0.25">
      <c r="A17" s="22">
        <v>6</v>
      </c>
      <c r="B17" s="22" t="s">
        <v>103</v>
      </c>
      <c r="C17" s="23">
        <v>2713.6152386027993</v>
      </c>
      <c r="D17" s="23">
        <v>2159.805159831757</v>
      </c>
      <c r="E17" s="23">
        <v>947.15454543212627</v>
      </c>
      <c r="F17" s="23">
        <v>2247.3025911970876</v>
      </c>
      <c r="G17" s="23">
        <v>2388.2410467023315</v>
      </c>
      <c r="H17" s="23">
        <v>1230.4281329369917</v>
      </c>
      <c r="I17" s="23">
        <v>1266.1069920164591</v>
      </c>
      <c r="J17" s="23">
        <v>1457.0312760497839</v>
      </c>
      <c r="K17" s="23">
        <v>3283.9908277825234</v>
      </c>
      <c r="L17" s="23">
        <v>1012.6014094431185</v>
      </c>
      <c r="M17" s="23">
        <v>7172.6573221011031</v>
      </c>
      <c r="N17" s="23">
        <v>1085.406036843933</v>
      </c>
      <c r="O17" s="23">
        <v>14809.365979640008</v>
      </c>
      <c r="P17" s="23">
        <v>2691.6066833056007</v>
      </c>
      <c r="Q17" s="23">
        <v>2041.7626407703403</v>
      </c>
      <c r="R17" s="23">
        <v>1091.7693348372093</v>
      </c>
      <c r="S17" s="23">
        <v>1558.5507024448393</v>
      </c>
      <c r="T17" s="23">
        <v>4473.7148787461538</v>
      </c>
      <c r="U17" s="23">
        <v>1378.7250353411212</v>
      </c>
      <c r="V17" s="23">
        <v>974.01188753429278</v>
      </c>
      <c r="W17" s="23">
        <v>785.77808564468819</v>
      </c>
      <c r="X17" s="23">
        <v>797.64663255771063</v>
      </c>
      <c r="Y17" s="23">
        <v>1378.4506312922858</v>
      </c>
      <c r="Z17" s="23">
        <v>2530.1524698892267</v>
      </c>
      <c r="AA17" s="23">
        <v>1075.9032015796092</v>
      </c>
      <c r="AB17" s="23">
        <v>1762.284065588558</v>
      </c>
      <c r="AC17" s="23">
        <v>816.05440816836779</v>
      </c>
      <c r="AD17" s="23">
        <v>1007.1334755427291</v>
      </c>
      <c r="AE17" s="23">
        <v>727.55491028851964</v>
      </c>
      <c r="AF17" s="23">
        <v>1232.2608089491575</v>
      </c>
      <c r="AG17" s="23">
        <v>68097.066411060441</v>
      </c>
      <c r="AH17" s="23">
        <v>2808.6908369257067</v>
      </c>
      <c r="AI17" s="23">
        <v>1990.2424762620674</v>
      </c>
      <c r="AJ17" s="23">
        <v>1604.5144340749698</v>
      </c>
      <c r="AK17" s="23">
        <v>1904.0520919165231</v>
      </c>
      <c r="AL17" s="23">
        <v>6225.9830352094759</v>
      </c>
      <c r="AM17" s="23">
        <v>912.1324727127809</v>
      </c>
      <c r="AN17" s="23">
        <v>1062.6234215530935</v>
      </c>
      <c r="AO17" s="23">
        <v>4686.8963806178526</v>
      </c>
      <c r="AP17" s="23">
        <v>1398.491700737017</v>
      </c>
      <c r="AQ17" s="23">
        <v>1720.8577696771563</v>
      </c>
      <c r="AR17" s="23">
        <v>24314.484619686638</v>
      </c>
      <c r="AS17" s="23">
        <v>1155.4340914224204</v>
      </c>
      <c r="AT17" s="23">
        <v>1499.6309968516523</v>
      </c>
      <c r="AU17" s="23">
        <v>905.31758349864651</v>
      </c>
      <c r="AV17" s="23">
        <v>1536.2846393297959</v>
      </c>
      <c r="AW17" s="23">
        <v>1305.625704521186</v>
      </c>
      <c r="AX17" s="23">
        <v>1541.3525388112485</v>
      </c>
      <c r="AY17" s="23">
        <v>541.85647330421068</v>
      </c>
      <c r="AZ17" s="23">
        <v>8485.5020277391595</v>
      </c>
      <c r="BA17" s="23">
        <v>744.49728580781709</v>
      </c>
      <c r="BB17" s="23">
        <v>622.98352060970342</v>
      </c>
      <c r="BC17" s="23">
        <v>3111.7081436343492</v>
      </c>
      <c r="BD17" s="23">
        <v>1096.6683497223717</v>
      </c>
      <c r="BE17" s="23">
        <v>776.64375365876106</v>
      </c>
      <c r="BF17" s="23">
        <v>825.1492382965497</v>
      </c>
      <c r="BG17" s="23">
        <v>881.4891980215599</v>
      </c>
      <c r="BH17" s="23">
        <v>1360.7345849352077</v>
      </c>
      <c r="BI17" s="23">
        <v>374.59972723752219</v>
      </c>
      <c r="BJ17" s="23">
        <v>724.8203409649833</v>
      </c>
      <c r="BK17" s="23">
        <v>1424.0090000587797</v>
      </c>
      <c r="BL17" s="23">
        <v>719.79156199399404</v>
      </c>
      <c r="BM17" s="23">
        <v>759.46065186920055</v>
      </c>
      <c r="BN17" s="23">
        <v>561.33159103991431</v>
      </c>
      <c r="BO17" s="23">
        <v>745.36756843460921</v>
      </c>
      <c r="BP17" s="23">
        <v>1732.2851076705904</v>
      </c>
      <c r="BQ17" s="23">
        <v>1140.3148257628411</v>
      </c>
      <c r="BR17" s="23">
        <v>637.80844191602</v>
      </c>
      <c r="BS17" s="23">
        <v>1307.0224077123378</v>
      </c>
      <c r="BT17" s="23">
        <v>615.30694179712521</v>
      </c>
      <c r="BU17" s="23">
        <v>772.48272168213043</v>
      </c>
      <c r="BV17" s="23">
        <v>1080.668974592965</v>
      </c>
      <c r="BW17" s="23">
        <v>982.22238131034453</v>
      </c>
      <c r="BX17" s="23">
        <v>705.48322652899049</v>
      </c>
      <c r="BY17" s="23">
        <v>1813.6809798204267</v>
      </c>
      <c r="BZ17" s="23">
        <v>718.18159723220117</v>
      </c>
      <c r="CA17" s="23">
        <v>1012.2010027245702</v>
      </c>
      <c r="CB17" s="23">
        <v>2206.4038164778995</v>
      </c>
      <c r="CC17" s="35">
        <v>29453.316941513767</v>
      </c>
      <c r="CD17" s="23">
        <v>130350.37</v>
      </c>
    </row>
    <row r="18" spans="1:82" s="12" customFormat="1" ht="42" customHeight="1" x14ac:dyDescent="0.25">
      <c r="A18" s="24">
        <v>7</v>
      </c>
      <c r="B18" s="33" t="s">
        <v>104</v>
      </c>
      <c r="C18" s="27">
        <f>C19+C20+C21+C22</f>
        <v>1294.8972576810993</v>
      </c>
      <c r="D18" s="27">
        <f>D19+D20+D21+D22</f>
        <v>904.27917507473717</v>
      </c>
      <c r="E18" s="27">
        <f>E19+E20+E21+E22</f>
        <v>382.39558478589635</v>
      </c>
      <c r="F18" s="27">
        <f>F19+F20+F21+F22</f>
        <v>1211.8630882448574</v>
      </c>
      <c r="G18" s="27">
        <f>G19+G20+G21+G22</f>
        <v>1593.6361624646565</v>
      </c>
      <c r="H18" s="27">
        <f t="shared" ref="H18:BS18" si="6">H19+H20+H21+H22</f>
        <v>588.46907431149373</v>
      </c>
      <c r="I18" s="27">
        <f t="shared" si="6"/>
        <v>809.03768702739933</v>
      </c>
      <c r="J18" s="27">
        <f t="shared" si="6"/>
        <v>675.69392025215564</v>
      </c>
      <c r="K18" s="27">
        <f t="shared" si="6"/>
        <v>1984.7274863392656</v>
      </c>
      <c r="L18" s="27">
        <f t="shared" si="6"/>
        <v>647.74666549199378</v>
      </c>
      <c r="M18" s="27">
        <f t="shared" si="6"/>
        <v>2175.1828452865016</v>
      </c>
      <c r="N18" s="27">
        <f t="shared" si="6"/>
        <v>634.86585462907499</v>
      </c>
      <c r="O18" s="27">
        <f t="shared" si="6"/>
        <v>2038.2151198674046</v>
      </c>
      <c r="P18" s="27">
        <f t="shared" si="6"/>
        <v>1231.5230820421423</v>
      </c>
      <c r="Q18" s="27">
        <f t="shared" si="6"/>
        <v>1376.9925813873951</v>
      </c>
      <c r="R18" s="27">
        <f t="shared" si="6"/>
        <v>571.7431326878492</v>
      </c>
      <c r="S18" s="27">
        <f t="shared" si="6"/>
        <v>1494.2508901066728</v>
      </c>
      <c r="T18" s="27">
        <f t="shared" si="6"/>
        <v>2552.2067696061986</v>
      </c>
      <c r="U18" s="27">
        <f t="shared" si="6"/>
        <v>1303.9373433608298</v>
      </c>
      <c r="V18" s="27">
        <f t="shared" si="6"/>
        <v>636.2004023106274</v>
      </c>
      <c r="W18" s="27">
        <f t="shared" si="6"/>
        <v>457.22658706567131</v>
      </c>
      <c r="X18" s="27">
        <f t="shared" si="6"/>
        <v>650.17549051067238</v>
      </c>
      <c r="Y18" s="27">
        <f t="shared" si="6"/>
        <v>779.4449041104391</v>
      </c>
      <c r="Z18" s="27">
        <f t="shared" si="6"/>
        <v>2172.2731164977849</v>
      </c>
      <c r="AA18" s="27">
        <f t="shared" si="6"/>
        <v>694.29791237467657</v>
      </c>
      <c r="AB18" s="27">
        <f t="shared" si="6"/>
        <v>1070.6789847163709</v>
      </c>
      <c r="AC18" s="27">
        <f t="shared" si="6"/>
        <v>718.48742861882545</v>
      </c>
      <c r="AD18" s="27">
        <f t="shared" si="6"/>
        <v>453.56692329674934</v>
      </c>
      <c r="AE18" s="27">
        <f t="shared" si="6"/>
        <v>869.54498561940682</v>
      </c>
      <c r="AF18" s="27">
        <f t="shared" si="6"/>
        <v>394.52294143103614</v>
      </c>
      <c r="AG18" s="27">
        <f t="shared" si="6"/>
        <v>32368.08339719988</v>
      </c>
      <c r="AH18" s="27">
        <f t="shared" si="6"/>
        <v>1037.3555093038462</v>
      </c>
      <c r="AI18" s="27">
        <f t="shared" si="6"/>
        <v>1397.3785077588982</v>
      </c>
      <c r="AJ18" s="27">
        <f t="shared" si="6"/>
        <v>1252.1782150732179</v>
      </c>
      <c r="AK18" s="27">
        <f t="shared" si="6"/>
        <v>1225.4495457066316</v>
      </c>
      <c r="AL18" s="27">
        <f t="shared" si="6"/>
        <v>5160.1519662898409</v>
      </c>
      <c r="AM18" s="27">
        <f t="shared" si="6"/>
        <v>1211.9564290291569</v>
      </c>
      <c r="AN18" s="27">
        <f t="shared" si="6"/>
        <v>1165.0516372113759</v>
      </c>
      <c r="AO18" s="27">
        <f t="shared" si="6"/>
        <v>3071.7298011962876</v>
      </c>
      <c r="AP18" s="27">
        <f t="shared" si="6"/>
        <v>926.0135074351906</v>
      </c>
      <c r="AQ18" s="27">
        <f t="shared" si="6"/>
        <v>1081.5906446411225</v>
      </c>
      <c r="AR18" s="27">
        <f t="shared" si="6"/>
        <v>17528.855763645566</v>
      </c>
      <c r="AS18" s="27">
        <f t="shared" si="6"/>
        <v>684.27287375011474</v>
      </c>
      <c r="AT18" s="27">
        <f t="shared" si="6"/>
        <v>1424.2126702884098</v>
      </c>
      <c r="AU18" s="27">
        <f t="shared" si="6"/>
        <v>579.88646057566484</v>
      </c>
      <c r="AV18" s="27">
        <f t="shared" si="6"/>
        <v>545.67334435141765</v>
      </c>
      <c r="AW18" s="27">
        <f t="shared" si="6"/>
        <v>569.81745189201717</v>
      </c>
      <c r="AX18" s="27">
        <f t="shared" si="6"/>
        <v>711.7508989146163</v>
      </c>
      <c r="AY18" s="27">
        <f t="shared" si="6"/>
        <v>478.1827282739772</v>
      </c>
      <c r="AZ18" s="27">
        <f t="shared" si="6"/>
        <v>4993.7964280462174</v>
      </c>
      <c r="BA18" s="27">
        <f t="shared" si="6"/>
        <v>1133.3189117487511</v>
      </c>
      <c r="BB18" s="27">
        <f t="shared" si="6"/>
        <v>407.46221914659657</v>
      </c>
      <c r="BC18" s="27">
        <f t="shared" si="6"/>
        <v>3616.8541496980906</v>
      </c>
      <c r="BD18" s="27">
        <f t="shared" si="6"/>
        <v>1313.4015903794211</v>
      </c>
      <c r="BE18" s="27">
        <f t="shared" si="6"/>
        <v>696.7820919672431</v>
      </c>
      <c r="BF18" s="27">
        <f t="shared" si="6"/>
        <v>916.27477863912793</v>
      </c>
      <c r="BG18" s="27">
        <f t="shared" si="6"/>
        <v>808.07977044995039</v>
      </c>
      <c r="BH18" s="27">
        <f t="shared" si="6"/>
        <v>628.09323611798254</v>
      </c>
      <c r="BI18" s="27">
        <f t="shared" si="6"/>
        <v>403.52709933207581</v>
      </c>
      <c r="BJ18" s="27">
        <f t="shared" si="6"/>
        <v>342.70659942947935</v>
      </c>
      <c r="BK18" s="27">
        <f t="shared" si="6"/>
        <v>809.81982667271006</v>
      </c>
      <c r="BL18" s="27">
        <f t="shared" si="6"/>
        <v>618.11841302175026</v>
      </c>
      <c r="BM18" s="27">
        <f t="shared" si="6"/>
        <v>627.23566572733398</v>
      </c>
      <c r="BN18" s="27">
        <f t="shared" si="6"/>
        <v>638.45680950278597</v>
      </c>
      <c r="BO18" s="27">
        <f t="shared" si="6"/>
        <v>515.31417454953805</v>
      </c>
      <c r="BP18" s="27">
        <f t="shared" si="6"/>
        <v>1147.3686932508942</v>
      </c>
      <c r="BQ18" s="27">
        <f t="shared" si="6"/>
        <v>2139.4481034799801</v>
      </c>
      <c r="BR18" s="27">
        <f t="shared" si="6"/>
        <v>930.94623364152915</v>
      </c>
      <c r="BS18" s="27">
        <f t="shared" si="6"/>
        <v>1304.9046983215508</v>
      </c>
      <c r="BT18" s="27">
        <f t="shared" ref="BT18:CD18" si="7">BT19+BT20+BT21+BT22</f>
        <v>1573.7697607570726</v>
      </c>
      <c r="BU18" s="27">
        <f t="shared" si="7"/>
        <v>987.48502643041024</v>
      </c>
      <c r="BV18" s="27">
        <f t="shared" si="7"/>
        <v>1378.6381533333638</v>
      </c>
      <c r="BW18" s="27">
        <f t="shared" si="7"/>
        <v>1296.7774186618865</v>
      </c>
      <c r="BX18" s="27">
        <f t="shared" si="7"/>
        <v>913.07098574639178</v>
      </c>
      <c r="BY18" s="27">
        <f t="shared" si="7"/>
        <v>3352.1079697152013</v>
      </c>
      <c r="BZ18" s="27">
        <f t="shared" si="7"/>
        <v>606.10945960574168</v>
      </c>
      <c r="CA18" s="27">
        <f t="shared" si="7"/>
        <v>1109.2731650700453</v>
      </c>
      <c r="CB18" s="27">
        <f t="shared" si="7"/>
        <v>1132.689406711434</v>
      </c>
      <c r="CC18" s="27">
        <f t="shared" si="7"/>
        <v>31348.034411108332</v>
      </c>
      <c r="CD18" s="27">
        <f t="shared" si="7"/>
        <v>86238.76999999999</v>
      </c>
    </row>
    <row r="19" spans="1:82" ht="24.75" customHeight="1" x14ac:dyDescent="0.25">
      <c r="A19" s="24">
        <v>7.1</v>
      </c>
      <c r="B19" s="25" t="s">
        <v>105</v>
      </c>
      <c r="C19" s="26">
        <v>235.74310746064342</v>
      </c>
      <c r="D19" s="26">
        <v>90.137070499657781</v>
      </c>
      <c r="E19" s="26">
        <v>57.202371663244357</v>
      </c>
      <c r="F19" s="26">
        <v>327.61358316221765</v>
      </c>
      <c r="G19" s="26">
        <v>339.74741957563316</v>
      </c>
      <c r="H19" s="26">
        <v>192.40797741273101</v>
      </c>
      <c r="I19" s="26">
        <v>128.27198494182068</v>
      </c>
      <c r="J19" s="26">
        <v>159.4732785763176</v>
      </c>
      <c r="K19" s="26">
        <v>97.070691307323756</v>
      </c>
      <c r="L19" s="26">
        <v>81.470044490075296</v>
      </c>
      <c r="M19" s="26">
        <v>147.33944216290212</v>
      </c>
      <c r="N19" s="26">
        <v>116.1381485284052</v>
      </c>
      <c r="O19" s="26">
        <v>62.402587268993848</v>
      </c>
      <c r="P19" s="26">
        <v>194.14138261464751</v>
      </c>
      <c r="Q19" s="26">
        <v>143.87263175906912</v>
      </c>
      <c r="R19" s="26">
        <v>150.80625256673511</v>
      </c>
      <c r="S19" s="26">
        <v>301.61250513347022</v>
      </c>
      <c r="T19" s="26">
        <v>400.41660164271048</v>
      </c>
      <c r="U19" s="26">
        <v>110.93793292265572</v>
      </c>
      <c r="V19" s="26">
        <v>91.870475701574279</v>
      </c>
      <c r="W19" s="26">
        <v>162.94008898015059</v>
      </c>
      <c r="X19" s="26">
        <v>91.870475701574279</v>
      </c>
      <c r="Y19" s="26">
        <v>117.87155373032171</v>
      </c>
      <c r="Z19" s="26">
        <v>492.2870773442848</v>
      </c>
      <c r="AA19" s="26">
        <v>228.80948665297743</v>
      </c>
      <c r="AB19" s="26">
        <v>183.74095140314856</v>
      </c>
      <c r="AC19" s="26">
        <v>176.80733059548254</v>
      </c>
      <c r="AD19" s="26">
        <v>74.536423682409307</v>
      </c>
      <c r="AE19" s="26">
        <v>97.070691307323756</v>
      </c>
      <c r="AF19" s="26">
        <v>53.735561259411362</v>
      </c>
      <c r="AG19" s="26">
        <v>5108.3451300479119</v>
      </c>
      <c r="AH19" s="26">
        <v>291.21207392197124</v>
      </c>
      <c r="AI19" s="26">
        <v>450.68535249828886</v>
      </c>
      <c r="AJ19" s="26">
        <v>292.94547912388776</v>
      </c>
      <c r="AK19" s="26">
        <v>260.01078028747435</v>
      </c>
      <c r="AL19" s="26">
        <v>325.88017796030118</v>
      </c>
      <c r="AM19" s="26">
        <v>256.54396988364135</v>
      </c>
      <c r="AN19" s="26">
        <v>331.08039356605065</v>
      </c>
      <c r="AO19" s="26">
        <v>331.08039356605065</v>
      </c>
      <c r="AP19" s="26">
        <v>152.53965776865164</v>
      </c>
      <c r="AQ19" s="26">
        <v>227.07608145106093</v>
      </c>
      <c r="AR19" s="26">
        <v>2919.0543600273782</v>
      </c>
      <c r="AS19" s="26">
        <v>142.13922655715263</v>
      </c>
      <c r="AT19" s="26">
        <v>296.4122895277207</v>
      </c>
      <c r="AU19" s="26">
        <v>147.33944216290212</v>
      </c>
      <c r="AV19" s="26">
        <v>112.67133812457222</v>
      </c>
      <c r="AW19" s="26">
        <v>164.67349418206709</v>
      </c>
      <c r="AX19" s="26">
        <v>136.93901095140316</v>
      </c>
      <c r="AY19" s="26">
        <v>209.74202943189599</v>
      </c>
      <c r="AZ19" s="26">
        <v>1209.9168309377139</v>
      </c>
      <c r="BA19" s="26">
        <v>242.6767282683094</v>
      </c>
      <c r="BB19" s="26">
        <v>109.20452772073922</v>
      </c>
      <c r="BC19" s="26">
        <v>714.16294318959615</v>
      </c>
      <c r="BD19" s="26">
        <v>201.07500342231347</v>
      </c>
      <c r="BE19" s="26">
        <v>112.67133812457222</v>
      </c>
      <c r="BF19" s="26">
        <v>182.00754620123206</v>
      </c>
      <c r="BG19" s="26">
        <v>166.40689938398359</v>
      </c>
      <c r="BH19" s="26">
        <v>173.34052019164955</v>
      </c>
      <c r="BI19" s="26">
        <v>0</v>
      </c>
      <c r="BJ19" s="26">
        <v>124.8051745379877</v>
      </c>
      <c r="BK19" s="26">
        <v>313.74634154688573</v>
      </c>
      <c r="BL19" s="26">
        <v>86.670260095824773</v>
      </c>
      <c r="BM19" s="26">
        <v>93.603880903490762</v>
      </c>
      <c r="BN19" s="26">
        <v>38.134914442162909</v>
      </c>
      <c r="BO19" s="26">
        <v>78.003234086242301</v>
      </c>
      <c r="BP19" s="26">
        <v>180.27414099931556</v>
      </c>
      <c r="BQ19" s="26">
        <v>306.81272073921974</v>
      </c>
      <c r="BR19" s="26">
        <v>192.40797741273101</v>
      </c>
      <c r="BS19" s="26">
        <v>114.40474332648871</v>
      </c>
      <c r="BT19" s="26">
        <v>447.21854209445587</v>
      </c>
      <c r="BU19" s="26">
        <v>197.60819301848051</v>
      </c>
      <c r="BV19" s="26">
        <v>403.88341204654347</v>
      </c>
      <c r="BW19" s="26">
        <v>334.54720396988364</v>
      </c>
      <c r="BX19" s="26">
        <v>331.08039356605065</v>
      </c>
      <c r="BY19" s="26">
        <v>211.47543463381248</v>
      </c>
      <c r="BZ19" s="26">
        <v>128.27198494182068</v>
      </c>
      <c r="CA19" s="26">
        <v>294.67888432580423</v>
      </c>
      <c r="CB19" s="26">
        <v>178.54073579739904</v>
      </c>
      <c r="CC19" s="26">
        <v>5957.7136789869946</v>
      </c>
      <c r="CD19" s="27">
        <v>15195.03</v>
      </c>
    </row>
    <row r="20" spans="1:82" ht="41.25" customHeight="1" x14ac:dyDescent="0.25">
      <c r="A20" s="24">
        <v>7.2</v>
      </c>
      <c r="B20" s="36" t="s">
        <v>106</v>
      </c>
      <c r="C20" s="26">
        <v>670.00456234780461</v>
      </c>
      <c r="D20" s="26">
        <v>499.62533355811792</v>
      </c>
      <c r="E20" s="26">
        <v>194.56565394094693</v>
      </c>
      <c r="F20" s="26">
        <v>498.20035750404304</v>
      </c>
      <c r="G20" s="26">
        <v>913.35774888653759</v>
      </c>
      <c r="H20" s="26">
        <v>213.03992878130845</v>
      </c>
      <c r="I20" s="26">
        <v>386.29112758287658</v>
      </c>
      <c r="J20" s="26">
        <v>341.95563632483385</v>
      </c>
      <c r="K20" s="26">
        <v>1296.1894392966317</v>
      </c>
      <c r="L20" s="26">
        <v>370.92495574544535</v>
      </c>
      <c r="M20" s="26">
        <v>1802.1664866952985</v>
      </c>
      <c r="N20" s="26">
        <v>369.17261172526008</v>
      </c>
      <c r="O20" s="26">
        <v>1673.4325493000092</v>
      </c>
      <c r="P20" s="26">
        <v>639.44241393970628</v>
      </c>
      <c r="Q20" s="26">
        <v>853.08433168348097</v>
      </c>
      <c r="R20" s="26">
        <v>243.18169496798052</v>
      </c>
      <c r="S20" s="26">
        <v>814.75866335522142</v>
      </c>
      <c r="T20" s="26">
        <v>1432.535045411204</v>
      </c>
      <c r="U20" s="26">
        <v>853.67268478965866</v>
      </c>
      <c r="V20" s="26">
        <v>318.41062104578344</v>
      </c>
      <c r="W20" s="26">
        <v>160.24976026622659</v>
      </c>
      <c r="X20" s="26">
        <v>303.16227805999745</v>
      </c>
      <c r="Y20" s="26">
        <v>371.62503403837445</v>
      </c>
      <c r="Z20" s="26">
        <v>1130.9952193873098</v>
      </c>
      <c r="AA20" s="26">
        <v>214.29161736077515</v>
      </c>
      <c r="AB20" s="26">
        <v>468.54508012651496</v>
      </c>
      <c r="AC20" s="26">
        <v>318.21786130745005</v>
      </c>
      <c r="AD20" s="26">
        <v>216.27667122808114</v>
      </c>
      <c r="AE20" s="26">
        <v>554.11821041754342</v>
      </c>
      <c r="AF20" s="26">
        <v>212.92293996054897</v>
      </c>
      <c r="AG20" s="26">
        <v>18334.41651903497</v>
      </c>
      <c r="AH20" s="26">
        <v>387.18842437025631</v>
      </c>
      <c r="AI20" s="26">
        <v>500.73736635064421</v>
      </c>
      <c r="AJ20" s="26">
        <v>594.74096173447333</v>
      </c>
      <c r="AK20" s="26">
        <v>605.67819519532497</v>
      </c>
      <c r="AL20" s="26">
        <v>3572.9513640349569</v>
      </c>
      <c r="AM20" s="26">
        <v>552.76747159100671</v>
      </c>
      <c r="AN20" s="26">
        <v>619.63073268359108</v>
      </c>
      <c r="AO20" s="26">
        <v>1983.1173833423238</v>
      </c>
      <c r="AP20" s="26">
        <v>435.09905317226753</v>
      </c>
      <c r="AQ20" s="26">
        <v>476.27293505122486</v>
      </c>
      <c r="AR20" s="26">
        <v>9728.1838875260692</v>
      </c>
      <c r="AS20" s="26">
        <v>265.70756138840045</v>
      </c>
      <c r="AT20" s="26">
        <v>793.16399717540844</v>
      </c>
      <c r="AU20" s="26">
        <v>226.03200610875894</v>
      </c>
      <c r="AV20" s="26">
        <v>226.66908509760705</v>
      </c>
      <c r="AW20" s="26">
        <v>262.77616163393827</v>
      </c>
      <c r="AX20" s="26">
        <v>299.10087457561946</v>
      </c>
      <c r="AY20" s="26">
        <v>160.40712618276095</v>
      </c>
      <c r="AZ20" s="26">
        <v>2233.856812162494</v>
      </c>
      <c r="BA20" s="26">
        <v>530.17949194484527</v>
      </c>
      <c r="BB20" s="26">
        <v>165.18377953573651</v>
      </c>
      <c r="BC20" s="26">
        <v>2029.7801609009114</v>
      </c>
      <c r="BD20" s="26">
        <v>773.29117299306245</v>
      </c>
      <c r="BE20" s="26">
        <v>349.90511813825628</v>
      </c>
      <c r="BF20" s="26">
        <v>502.6101753880003</v>
      </c>
      <c r="BG20" s="26">
        <v>429.07685961165259</v>
      </c>
      <c r="BH20" s="26">
        <v>186.78385543428149</v>
      </c>
      <c r="BI20" s="26">
        <v>341.03195276272294</v>
      </c>
      <c r="BJ20" s="26">
        <v>75.003150692064366</v>
      </c>
      <c r="BK20" s="26">
        <v>203.76717758385087</v>
      </c>
      <c r="BL20" s="26">
        <v>329.356286936397</v>
      </c>
      <c r="BM20" s="26">
        <v>287.96162382298036</v>
      </c>
      <c r="BN20" s="26">
        <v>460.64610966559388</v>
      </c>
      <c r="BO20" s="26">
        <v>236.30077582990606</v>
      </c>
      <c r="BP20" s="26">
        <v>377.88274760291824</v>
      </c>
      <c r="BQ20" s="26">
        <v>1585.8110518274834</v>
      </c>
      <c r="BR20" s="26">
        <v>435.69953038505497</v>
      </c>
      <c r="BS20" s="26">
        <v>665.01750350708699</v>
      </c>
      <c r="BT20" s="26">
        <v>833.49823140663295</v>
      </c>
      <c r="BU20" s="26">
        <v>463.5231778945622</v>
      </c>
      <c r="BV20" s="26">
        <v>619.47447515381975</v>
      </c>
      <c r="BW20" s="26">
        <v>479.68103235398536</v>
      </c>
      <c r="BX20" s="26">
        <v>379.2849475748942</v>
      </c>
      <c r="BY20" s="26">
        <v>2427.6325171429439</v>
      </c>
      <c r="BZ20" s="26">
        <v>308.18136781001448</v>
      </c>
      <c r="CA20" s="26">
        <v>546.18710017835303</v>
      </c>
      <c r="CB20" s="26">
        <v>577.52140719845988</v>
      </c>
      <c r="CC20" s="26">
        <v>16600.272781276468</v>
      </c>
      <c r="CD20" s="27">
        <v>46896.729999999996</v>
      </c>
    </row>
    <row r="21" spans="1:82" ht="24.75" customHeight="1" x14ac:dyDescent="0.25">
      <c r="A21" s="24">
        <v>7.3</v>
      </c>
      <c r="B21" s="25" t="s">
        <v>107</v>
      </c>
      <c r="C21" s="26">
        <v>53.954949856122276</v>
      </c>
      <c r="D21" s="26">
        <v>26.532645397126721</v>
      </c>
      <c r="E21" s="26">
        <v>7.8802269503000595</v>
      </c>
      <c r="F21" s="26">
        <v>50.854509562067861</v>
      </c>
      <c r="G21" s="26">
        <v>59.628445242155401</v>
      </c>
      <c r="H21" s="26">
        <v>39.02910530753698</v>
      </c>
      <c r="I21" s="26">
        <v>74.9456918580739</v>
      </c>
      <c r="J21" s="26">
        <v>46.796621879929802</v>
      </c>
      <c r="K21" s="26">
        <v>109.92012928902903</v>
      </c>
      <c r="L21" s="26">
        <v>8.870141289530995</v>
      </c>
      <c r="M21" s="26">
        <v>74.603276758879531</v>
      </c>
      <c r="N21" s="26">
        <v>31.528813383674059</v>
      </c>
      <c r="O21" s="26">
        <v>101.73530561245123</v>
      </c>
      <c r="P21" s="26">
        <v>67.465698710928962</v>
      </c>
      <c r="Q21" s="26">
        <v>51.922556787820021</v>
      </c>
      <c r="R21" s="26">
        <v>21.960494244042653</v>
      </c>
      <c r="S21" s="26">
        <v>21.440353022939888</v>
      </c>
      <c r="T21" s="26">
        <v>143.28687131261472</v>
      </c>
      <c r="U21" s="26">
        <v>98.553112425374863</v>
      </c>
      <c r="V21" s="26">
        <v>15.832525397980477</v>
      </c>
      <c r="W21" s="26">
        <v>11.289405587889128</v>
      </c>
      <c r="X21" s="26">
        <v>52.137533443315533</v>
      </c>
      <c r="Y21" s="26">
        <v>60.977331217775998</v>
      </c>
      <c r="Z21" s="26">
        <v>157.14356687362812</v>
      </c>
      <c r="AA21" s="26">
        <v>55.273181914643025</v>
      </c>
      <c r="AB21" s="26">
        <v>43.069379632988493</v>
      </c>
      <c r="AC21" s="26">
        <v>44.062289608454783</v>
      </c>
      <c r="AD21" s="26">
        <v>25.843342435845692</v>
      </c>
      <c r="AE21" s="26">
        <v>29.514034307762802</v>
      </c>
      <c r="AF21" s="26">
        <v>7.4776335995055936</v>
      </c>
      <c r="AG21" s="26">
        <v>1593.5291729103885</v>
      </c>
      <c r="AH21" s="26">
        <v>30.841949854593899</v>
      </c>
      <c r="AI21" s="26">
        <v>30.503279819055965</v>
      </c>
      <c r="AJ21" s="26">
        <v>19.855033718989176</v>
      </c>
      <c r="AK21" s="26">
        <v>8.0422528684603005</v>
      </c>
      <c r="AL21" s="26">
        <v>97.581293716069837</v>
      </c>
      <c r="AM21" s="26">
        <v>17.879311521450987</v>
      </c>
      <c r="AN21" s="26">
        <v>23.13793575512257</v>
      </c>
      <c r="AO21" s="26">
        <v>106.02695321353269</v>
      </c>
      <c r="AP21" s="26">
        <v>40.948568395097865</v>
      </c>
      <c r="AQ21" s="26">
        <v>21.802259543795177</v>
      </c>
      <c r="AR21" s="26">
        <v>396.61883840616844</v>
      </c>
      <c r="AS21" s="26">
        <v>19.128793242578158</v>
      </c>
      <c r="AT21" s="26">
        <v>20.686476147263814</v>
      </c>
      <c r="AU21" s="26">
        <v>8.2308602378880735</v>
      </c>
      <c r="AV21" s="26">
        <v>8.0487690631226503</v>
      </c>
      <c r="AW21" s="26">
        <v>10.178361365268033</v>
      </c>
      <c r="AX21" s="26">
        <v>13.692669585940756</v>
      </c>
      <c r="AY21" s="26">
        <v>1.8099197667582971</v>
      </c>
      <c r="AZ21" s="26">
        <v>81.775849408819781</v>
      </c>
      <c r="BA21" s="26">
        <v>15.825951039728855</v>
      </c>
      <c r="BB21" s="26">
        <v>19.768682138054693</v>
      </c>
      <c r="BC21" s="26">
        <v>84.495488582789932</v>
      </c>
      <c r="BD21" s="26">
        <v>25.085506526028549</v>
      </c>
      <c r="BE21" s="26">
        <v>9.9557018201169942</v>
      </c>
      <c r="BF21" s="26">
        <v>12.12817440526751</v>
      </c>
      <c r="BG21" s="26">
        <v>9.5908081485290921</v>
      </c>
      <c r="BH21" s="26">
        <v>17.753144789572147</v>
      </c>
      <c r="BI21" s="26">
        <v>3.4820060734850773</v>
      </c>
      <c r="BJ21" s="26">
        <v>5.9877882490141028</v>
      </c>
      <c r="BK21" s="26">
        <v>13.764284401477658</v>
      </c>
      <c r="BL21" s="26">
        <v>15.610342022586369</v>
      </c>
      <c r="BM21" s="26">
        <v>11.978124637226562</v>
      </c>
      <c r="BN21" s="26">
        <v>24.010030023128323</v>
      </c>
      <c r="BO21" s="26">
        <v>16.88916628628224</v>
      </c>
      <c r="BP21" s="26">
        <v>79.338270764362832</v>
      </c>
      <c r="BQ21" s="26">
        <v>10.771768929806081</v>
      </c>
      <c r="BR21" s="26">
        <v>17.215125843743152</v>
      </c>
      <c r="BS21" s="26">
        <v>29.772071322685662</v>
      </c>
      <c r="BT21" s="26">
        <v>14.510964115487848</v>
      </c>
      <c r="BU21" s="26">
        <v>21.84585055868979</v>
      </c>
      <c r="BV21" s="26">
        <v>22.446153736306442</v>
      </c>
      <c r="BW21" s="26">
        <v>24.607212090083621</v>
      </c>
      <c r="BX21" s="26">
        <v>6.7820181591659461</v>
      </c>
      <c r="BY21" s="26">
        <v>94.542305541750338</v>
      </c>
      <c r="BZ21" s="26">
        <v>16.221941564650393</v>
      </c>
      <c r="CA21" s="26">
        <v>20.551990483243184</v>
      </c>
      <c r="CB21" s="26">
        <v>8.3852670213602494</v>
      </c>
      <c r="CC21" s="26">
        <v>653.31613927462365</v>
      </c>
      <c r="CD21" s="27">
        <v>2725.24</v>
      </c>
    </row>
    <row r="22" spans="1:82" ht="36.75" customHeight="1" x14ac:dyDescent="0.25">
      <c r="A22" s="24">
        <v>7.4</v>
      </c>
      <c r="B22" s="36" t="s">
        <v>108</v>
      </c>
      <c r="C22" s="26">
        <v>335.19463801652893</v>
      </c>
      <c r="D22" s="26">
        <v>287.98412561983469</v>
      </c>
      <c r="E22" s="26">
        <v>122.74733223140497</v>
      </c>
      <c r="F22" s="26">
        <v>335.19463801652893</v>
      </c>
      <c r="G22" s="26">
        <v>280.90254876033055</v>
      </c>
      <c r="H22" s="26">
        <v>143.99206280991734</v>
      </c>
      <c r="I22" s="26">
        <v>219.52888264462811</v>
      </c>
      <c r="J22" s="26">
        <v>127.46838347107439</v>
      </c>
      <c r="K22" s="26">
        <v>481.547226446281</v>
      </c>
      <c r="L22" s="26">
        <v>186.48152396694215</v>
      </c>
      <c r="M22" s="26">
        <v>151.07363966942148</v>
      </c>
      <c r="N22" s="26">
        <v>118.02628099173553</v>
      </c>
      <c r="O22" s="26">
        <v>200.6446776859504</v>
      </c>
      <c r="P22" s="26">
        <v>330.47358677685952</v>
      </c>
      <c r="Q22" s="26">
        <v>328.11306115702484</v>
      </c>
      <c r="R22" s="26">
        <v>155.79469090909092</v>
      </c>
      <c r="S22" s="26">
        <v>356.43936859504134</v>
      </c>
      <c r="T22" s="26">
        <v>575.96825123966937</v>
      </c>
      <c r="U22" s="26">
        <v>240.7736132231405</v>
      </c>
      <c r="V22" s="26">
        <v>210.08678016528927</v>
      </c>
      <c r="W22" s="26">
        <v>122.74733223140497</v>
      </c>
      <c r="X22" s="26">
        <v>203.00520330578513</v>
      </c>
      <c r="Y22" s="26">
        <v>228.97098512396693</v>
      </c>
      <c r="Z22" s="26">
        <v>391.84725289256204</v>
      </c>
      <c r="AA22" s="26">
        <v>195.92362644628102</v>
      </c>
      <c r="AB22" s="26">
        <v>375.32357355371903</v>
      </c>
      <c r="AC22" s="26">
        <v>179.39994710743801</v>
      </c>
      <c r="AD22" s="26">
        <v>136.9104859504132</v>
      </c>
      <c r="AE22" s="26">
        <v>188.84204958677688</v>
      </c>
      <c r="AF22" s="26">
        <v>120.38680661157025</v>
      </c>
      <c r="AG22" s="26">
        <v>7331.7925752066112</v>
      </c>
      <c r="AH22" s="26">
        <v>328.11306115702484</v>
      </c>
      <c r="AI22" s="26">
        <v>415.45250909090907</v>
      </c>
      <c r="AJ22" s="26">
        <v>344.63674049586774</v>
      </c>
      <c r="AK22" s="26">
        <v>351.71831735537188</v>
      </c>
      <c r="AL22" s="26">
        <v>1163.7391305785122</v>
      </c>
      <c r="AM22" s="26">
        <v>384.7656760330579</v>
      </c>
      <c r="AN22" s="26">
        <v>191.20257520661158</v>
      </c>
      <c r="AO22" s="26">
        <v>651.50507107438023</v>
      </c>
      <c r="AP22" s="26">
        <v>297.42622809917356</v>
      </c>
      <c r="AQ22" s="26">
        <v>356.43936859504134</v>
      </c>
      <c r="AR22" s="26">
        <v>4484.9986776859514</v>
      </c>
      <c r="AS22" s="26">
        <v>257.29729256198351</v>
      </c>
      <c r="AT22" s="26">
        <v>313.94990743801657</v>
      </c>
      <c r="AU22" s="26">
        <v>198.28415206611569</v>
      </c>
      <c r="AV22" s="26">
        <v>198.28415206611569</v>
      </c>
      <c r="AW22" s="26">
        <v>132.18943471074383</v>
      </c>
      <c r="AX22" s="26">
        <v>262.01834380165292</v>
      </c>
      <c r="AY22" s="26">
        <v>106.22365289256199</v>
      </c>
      <c r="AZ22" s="26">
        <v>1468.2469355371902</v>
      </c>
      <c r="BA22" s="26">
        <v>344.63674049586774</v>
      </c>
      <c r="BB22" s="26">
        <v>113.30522975206611</v>
      </c>
      <c r="BC22" s="26">
        <v>788.41555702479332</v>
      </c>
      <c r="BD22" s="26">
        <v>313.94990743801657</v>
      </c>
      <c r="BE22" s="26">
        <v>224.24993388429755</v>
      </c>
      <c r="BF22" s="26">
        <v>219.52888264462811</v>
      </c>
      <c r="BG22" s="26">
        <v>203.00520330578513</v>
      </c>
      <c r="BH22" s="26">
        <v>250.21571570247934</v>
      </c>
      <c r="BI22" s="26">
        <v>59.013140495867766</v>
      </c>
      <c r="BJ22" s="26">
        <v>136.9104859504132</v>
      </c>
      <c r="BK22" s="26">
        <v>278.54202314049587</v>
      </c>
      <c r="BL22" s="26">
        <v>186.48152396694215</v>
      </c>
      <c r="BM22" s="26">
        <v>233.69203636363636</v>
      </c>
      <c r="BN22" s="26">
        <v>115.66575537190083</v>
      </c>
      <c r="BO22" s="26">
        <v>184.12099834710745</v>
      </c>
      <c r="BP22" s="26">
        <v>509.87353388429756</v>
      </c>
      <c r="BQ22" s="26">
        <v>236.05256198347107</v>
      </c>
      <c r="BR22" s="26">
        <v>285.62360000000001</v>
      </c>
      <c r="BS22" s="26">
        <v>495.71038016528928</v>
      </c>
      <c r="BT22" s="26">
        <v>278.54202314049587</v>
      </c>
      <c r="BU22" s="26">
        <v>304.5078049586777</v>
      </c>
      <c r="BV22" s="26">
        <v>332.8341123966942</v>
      </c>
      <c r="BW22" s="26">
        <v>457.94197024793385</v>
      </c>
      <c r="BX22" s="26">
        <v>195.92362644628102</v>
      </c>
      <c r="BY22" s="26">
        <v>618.45771239669421</v>
      </c>
      <c r="BZ22" s="26">
        <v>153.43416528925621</v>
      </c>
      <c r="CA22" s="26">
        <v>247.85519008264464</v>
      </c>
      <c r="CB22" s="26">
        <v>368.24199669421489</v>
      </c>
      <c r="CC22" s="26">
        <v>8136.7318115702465</v>
      </c>
      <c r="CD22" s="27">
        <v>21421.77</v>
      </c>
    </row>
    <row r="23" spans="1:82" s="12" customFormat="1" ht="24.75" customHeight="1" x14ac:dyDescent="0.25">
      <c r="A23" s="24">
        <v>8</v>
      </c>
      <c r="B23" s="24" t="s">
        <v>109</v>
      </c>
      <c r="C23" s="27">
        <v>1125.7221219799635</v>
      </c>
      <c r="D23" s="27">
        <v>1043.0082818663868</v>
      </c>
      <c r="E23" s="27">
        <v>308.35909072876524</v>
      </c>
      <c r="F23" s="27">
        <v>1000.2927145855541</v>
      </c>
      <c r="G23" s="27">
        <v>1343.1379753046642</v>
      </c>
      <c r="H23" s="27">
        <v>494.67785604512756</v>
      </c>
      <c r="I23" s="27">
        <v>499.98756136128219</v>
      </c>
      <c r="J23" s="27">
        <v>458.97299456697107</v>
      </c>
      <c r="K23" s="27">
        <v>2002.2627448407288</v>
      </c>
      <c r="L23" s="27">
        <v>299.93052565979229</v>
      </c>
      <c r="M23" s="27">
        <v>3092.3553661235846</v>
      </c>
      <c r="N23" s="27">
        <v>445.55985212293814</v>
      </c>
      <c r="O23" s="27">
        <v>7437.1799987073009</v>
      </c>
      <c r="P23" s="27">
        <v>857.55616553208142</v>
      </c>
      <c r="Q23" s="27">
        <v>1218.2177914736253</v>
      </c>
      <c r="R23" s="27">
        <v>409.31777593416501</v>
      </c>
      <c r="S23" s="27">
        <v>1023.7040795095401</v>
      </c>
      <c r="T23" s="27">
        <v>3055.9119689911531</v>
      </c>
      <c r="U23" s="27">
        <v>552.45804345754004</v>
      </c>
      <c r="V23" s="27">
        <v>386.30044023680375</v>
      </c>
      <c r="W23" s="27">
        <v>242.54652063917726</v>
      </c>
      <c r="X23" s="27">
        <v>352.72721227973119</v>
      </c>
      <c r="Y23" s="27">
        <v>544.72064440903978</v>
      </c>
      <c r="Z23" s="27">
        <v>1622.8675053131335</v>
      </c>
      <c r="AA23" s="27">
        <v>442.35701892838011</v>
      </c>
      <c r="AB23" s="27">
        <v>685.97904557137701</v>
      </c>
      <c r="AC23" s="27">
        <v>326.95274857858408</v>
      </c>
      <c r="AD23" s="27">
        <v>312.26600893483277</v>
      </c>
      <c r="AE23" s="27">
        <v>312.99808509358894</v>
      </c>
      <c r="AF23" s="27">
        <v>176.36683588762483</v>
      </c>
      <c r="AG23" s="27">
        <v>32074.694974663438</v>
      </c>
      <c r="AH23" s="27">
        <v>761.44102538292248</v>
      </c>
      <c r="AI23" s="27">
        <v>570.49510811018695</v>
      </c>
      <c r="AJ23" s="27">
        <v>563.92149483759158</v>
      </c>
      <c r="AK23" s="27">
        <v>380.42660564537238</v>
      </c>
      <c r="AL23" s="27">
        <v>8068.5353970096085</v>
      </c>
      <c r="AM23" s="27">
        <v>604.18353040400496</v>
      </c>
      <c r="AN23" s="27">
        <v>262.56126750305208</v>
      </c>
      <c r="AO23" s="27">
        <v>4012.6364628874417</v>
      </c>
      <c r="AP23" s="27">
        <v>419.99424544355378</v>
      </c>
      <c r="AQ23" s="27">
        <v>695.55417109487246</v>
      </c>
      <c r="AR23" s="27">
        <v>16339.749308318607</v>
      </c>
      <c r="AS23" s="27">
        <v>303.07307022951153</v>
      </c>
      <c r="AT23" s="27">
        <v>834.2535354493225</v>
      </c>
      <c r="AU23" s="27">
        <v>329.41273978852189</v>
      </c>
      <c r="AV23" s="27">
        <v>216.03782761410122</v>
      </c>
      <c r="AW23" s="27">
        <v>199.73621409074084</v>
      </c>
      <c r="AX23" s="27">
        <v>302.33668774040984</v>
      </c>
      <c r="AY23" s="27">
        <v>166.56239827322497</v>
      </c>
      <c r="AZ23" s="27">
        <v>2351.4124731858328</v>
      </c>
      <c r="BA23" s="27">
        <v>375.18795477992052</v>
      </c>
      <c r="BB23" s="27">
        <v>180.53966999253467</v>
      </c>
      <c r="BC23" s="27">
        <v>1710.1449790104853</v>
      </c>
      <c r="BD23" s="27">
        <v>467.71269200341533</v>
      </c>
      <c r="BE23" s="27">
        <v>323.65517611642235</v>
      </c>
      <c r="BF23" s="27">
        <v>344.16192122228472</v>
      </c>
      <c r="BG23" s="27">
        <v>344.40307572163971</v>
      </c>
      <c r="BH23" s="27">
        <v>510.84812649294639</v>
      </c>
      <c r="BI23" s="27">
        <v>127.74083020742296</v>
      </c>
      <c r="BJ23" s="27">
        <v>254.9422925390565</v>
      </c>
      <c r="BK23" s="27">
        <v>506.41906573247189</v>
      </c>
      <c r="BL23" s="27">
        <v>228.68013692626738</v>
      </c>
      <c r="BM23" s="27">
        <v>339.46586798038152</v>
      </c>
      <c r="BN23" s="27">
        <v>196.93063987056669</v>
      </c>
      <c r="BO23" s="27">
        <v>323.61857230848454</v>
      </c>
      <c r="BP23" s="27">
        <v>1485.773325595015</v>
      </c>
      <c r="BQ23" s="27">
        <v>423.55019772645295</v>
      </c>
      <c r="BR23" s="27">
        <v>426.80040055481277</v>
      </c>
      <c r="BS23" s="27">
        <v>514.903613095938</v>
      </c>
      <c r="BT23" s="27">
        <v>256.71327089369441</v>
      </c>
      <c r="BU23" s="27">
        <v>350.31782045135446</v>
      </c>
      <c r="BV23" s="27">
        <v>632.77110440343108</v>
      </c>
      <c r="BW23" s="27">
        <v>532.75550554372296</v>
      </c>
      <c r="BX23" s="27">
        <v>322.28360990134104</v>
      </c>
      <c r="BY23" s="27">
        <v>2603.1508559477447</v>
      </c>
      <c r="BZ23" s="27">
        <v>323.97922747493055</v>
      </c>
      <c r="CA23" s="27">
        <v>395.18870607017203</v>
      </c>
      <c r="CB23" s="27">
        <v>365.83460526922482</v>
      </c>
      <c r="CC23" s="27">
        <v>14868.473243832133</v>
      </c>
      <c r="CD23" s="27">
        <v>65634.33</v>
      </c>
    </row>
    <row r="24" spans="1:82" s="12" customFormat="1" ht="41.25" customHeight="1" x14ac:dyDescent="0.25">
      <c r="A24" s="24">
        <v>9</v>
      </c>
      <c r="B24" s="33" t="s">
        <v>110</v>
      </c>
      <c r="C24" s="27">
        <v>3961.9488535714522</v>
      </c>
      <c r="D24" s="27">
        <v>2536.3015812247077</v>
      </c>
      <c r="E24" s="27">
        <v>1139.4980999245572</v>
      </c>
      <c r="F24" s="27">
        <v>3427.4778386444777</v>
      </c>
      <c r="G24" s="27">
        <v>2692.6923767467047</v>
      </c>
      <c r="H24" s="27">
        <v>1887.4000763651907</v>
      </c>
      <c r="I24" s="27">
        <v>2172.9972391409183</v>
      </c>
      <c r="J24" s="27">
        <v>1841.4270403693636</v>
      </c>
      <c r="K24" s="27">
        <v>5977.9492736723842</v>
      </c>
      <c r="L24" s="27">
        <v>1006.7053194120946</v>
      </c>
      <c r="M24" s="27">
        <v>6670.1626344691404</v>
      </c>
      <c r="N24" s="27">
        <v>2593.9670571704792</v>
      </c>
      <c r="O24" s="27">
        <v>22751.460539337335</v>
      </c>
      <c r="P24" s="27">
        <v>3213.5061416304002</v>
      </c>
      <c r="Q24" s="27">
        <v>3127.7851566994191</v>
      </c>
      <c r="R24" s="27">
        <v>1853.0924323330369</v>
      </c>
      <c r="S24" s="27">
        <v>2164.3085065101645</v>
      </c>
      <c r="T24" s="27">
        <v>6168.7825598777163</v>
      </c>
      <c r="U24" s="27">
        <v>2175.2490156413692</v>
      </c>
      <c r="V24" s="27">
        <v>1478.3470629690573</v>
      </c>
      <c r="W24" s="27">
        <v>1242.5749655195391</v>
      </c>
      <c r="X24" s="27">
        <v>1622.4992775413336</v>
      </c>
      <c r="Y24" s="27">
        <v>2677.9273982958493</v>
      </c>
      <c r="Z24" s="27">
        <v>6794.1759715345015</v>
      </c>
      <c r="AA24" s="27">
        <v>1718.3159281080498</v>
      </c>
      <c r="AB24" s="27">
        <v>3137.3369939162221</v>
      </c>
      <c r="AC24" s="27">
        <v>1462.1892458800121</v>
      </c>
      <c r="AD24" s="27">
        <v>1651.315804112774</v>
      </c>
      <c r="AE24" s="27">
        <v>1417.2310171754059</v>
      </c>
      <c r="AF24" s="27">
        <v>961.71551992877141</v>
      </c>
      <c r="AG24" s="27">
        <v>101526.34092772241</v>
      </c>
      <c r="AH24" s="27">
        <v>2927.4014403218439</v>
      </c>
      <c r="AI24" s="27">
        <v>3790.6730460677477</v>
      </c>
      <c r="AJ24" s="27">
        <v>3018.804657319864</v>
      </c>
      <c r="AK24" s="27">
        <v>2278.7369091998312</v>
      </c>
      <c r="AL24" s="27">
        <v>6960.9905670401504</v>
      </c>
      <c r="AM24" s="27">
        <v>2296.1529400663799</v>
      </c>
      <c r="AN24" s="27">
        <v>1148.1954728925878</v>
      </c>
      <c r="AO24" s="27">
        <v>6042.7386234449395</v>
      </c>
      <c r="AP24" s="27">
        <v>2212.954339213295</v>
      </c>
      <c r="AQ24" s="27">
        <v>2229.4487506230962</v>
      </c>
      <c r="AR24" s="27">
        <v>32906.096746189738</v>
      </c>
      <c r="AS24" s="27">
        <v>1393.3822416732871</v>
      </c>
      <c r="AT24" s="27">
        <v>2120.517258148428</v>
      </c>
      <c r="AU24" s="27">
        <v>925.19109234101632</v>
      </c>
      <c r="AV24" s="27">
        <v>974.86163296765369</v>
      </c>
      <c r="AW24" s="27">
        <v>762.27082406498494</v>
      </c>
      <c r="AX24" s="27">
        <v>1439.7349703903312</v>
      </c>
      <c r="AY24" s="27">
        <v>610.95739909436929</v>
      </c>
      <c r="AZ24" s="27">
        <v>8226.9154186800697</v>
      </c>
      <c r="BA24" s="27">
        <v>2239.5938600516583</v>
      </c>
      <c r="BB24" s="27">
        <v>1205.8411449213302</v>
      </c>
      <c r="BC24" s="27">
        <v>6611.6606600896548</v>
      </c>
      <c r="BD24" s="27">
        <v>1946.8258624442576</v>
      </c>
      <c r="BE24" s="27">
        <v>2140.1890626673294</v>
      </c>
      <c r="BF24" s="27">
        <v>1897.2860504625535</v>
      </c>
      <c r="BG24" s="27">
        <v>1387.1314028656866</v>
      </c>
      <c r="BH24" s="27">
        <v>2179.778645850206</v>
      </c>
      <c r="BI24" s="27">
        <v>815.85884059032264</v>
      </c>
      <c r="BJ24" s="27">
        <v>1189.8897926764739</v>
      </c>
      <c r="BK24" s="27">
        <v>1740.9500920577536</v>
      </c>
      <c r="BL24" s="27">
        <v>1454.4577251293947</v>
      </c>
      <c r="BM24" s="27">
        <v>3129.7388356390979</v>
      </c>
      <c r="BN24" s="27">
        <v>986.78588166487611</v>
      </c>
      <c r="BO24" s="27">
        <v>2648.5554620696707</v>
      </c>
      <c r="BP24" s="27">
        <v>4810.072604012691</v>
      </c>
      <c r="BQ24" s="27">
        <v>2250.4663063498128</v>
      </c>
      <c r="BR24" s="27">
        <v>2628.1327293501977</v>
      </c>
      <c r="BS24" s="27">
        <v>2634.4472237676646</v>
      </c>
      <c r="BT24" s="27">
        <v>1695.0730328598161</v>
      </c>
      <c r="BU24" s="27">
        <v>1931.80846022593</v>
      </c>
      <c r="BV24" s="27">
        <v>3032.7100886023236</v>
      </c>
      <c r="BW24" s="27">
        <v>2517.0925902572121</v>
      </c>
      <c r="BX24" s="27">
        <v>1174.7157975430132</v>
      </c>
      <c r="BY24" s="27">
        <v>3964.6737210642736</v>
      </c>
      <c r="BZ24" s="27">
        <v>1233.0279869268315</v>
      </c>
      <c r="CA24" s="27">
        <v>1604.7200542546</v>
      </c>
      <c r="CB24" s="27">
        <v>1282.5329930130888</v>
      </c>
      <c r="CC24" s="27">
        <v>62334.016907407698</v>
      </c>
      <c r="CD24" s="27">
        <v>204993.37</v>
      </c>
    </row>
    <row r="25" spans="1:82" s="12" customFormat="1" ht="25.5" customHeight="1" x14ac:dyDescent="0.25">
      <c r="A25" s="24">
        <v>10</v>
      </c>
      <c r="B25" s="24" t="s">
        <v>111</v>
      </c>
      <c r="C25" s="27">
        <v>1080.3406943939792</v>
      </c>
      <c r="D25" s="27">
        <v>2400.7759211425182</v>
      </c>
      <c r="E25" s="27">
        <v>38.869328639403292</v>
      </c>
      <c r="F25" s="27">
        <v>1695.8231788784894</v>
      </c>
      <c r="G25" s="27">
        <v>2294.858041946196</v>
      </c>
      <c r="H25" s="27">
        <v>39.263701531566021</v>
      </c>
      <c r="I25" s="27">
        <v>928.86193510661349</v>
      </c>
      <c r="J25" s="27">
        <v>603.09875154289011</v>
      </c>
      <c r="K25" s="27">
        <v>3678.3566302997688</v>
      </c>
      <c r="L25" s="27">
        <v>49.876137205722216</v>
      </c>
      <c r="M25" s="27">
        <v>2103.595618569459</v>
      </c>
      <c r="N25" s="27">
        <v>90.22582247600829</v>
      </c>
      <c r="O25" s="27">
        <v>162.20478604017805</v>
      </c>
      <c r="P25" s="27">
        <v>1280.7792368804514</v>
      </c>
      <c r="Q25" s="27">
        <v>2134.1780834037077</v>
      </c>
      <c r="R25" s="27">
        <v>456.38040814426523</v>
      </c>
      <c r="S25" s="27">
        <v>1156.94793685642</v>
      </c>
      <c r="T25" s="27">
        <v>3109.4429223210232</v>
      </c>
      <c r="U25" s="27">
        <v>971.06364994896683</v>
      </c>
      <c r="V25" s="27">
        <v>911.64027766359368</v>
      </c>
      <c r="W25" s="27">
        <v>46.21108432518335</v>
      </c>
      <c r="X25" s="27">
        <v>690.64889879455541</v>
      </c>
      <c r="Y25" s="27">
        <v>808.89406676028375</v>
      </c>
      <c r="Z25" s="27">
        <v>2366.8060560703093</v>
      </c>
      <c r="AA25" s="27">
        <v>2225.2762330488385</v>
      </c>
      <c r="AB25" s="27">
        <v>1251.7472114916441</v>
      </c>
      <c r="AC25" s="27">
        <v>695.13900358187084</v>
      </c>
      <c r="AD25" s="27">
        <v>1380.3194871496878</v>
      </c>
      <c r="AE25" s="27">
        <v>1880.1649605805142</v>
      </c>
      <c r="AF25" s="27">
        <v>315.24760566583609</v>
      </c>
      <c r="AG25" s="27">
        <v>36847.03767045994</v>
      </c>
      <c r="AH25" s="27">
        <v>918.22876466826824</v>
      </c>
      <c r="AI25" s="27">
        <v>2280.8156727291803</v>
      </c>
      <c r="AJ25" s="27">
        <v>1470.629736226899</v>
      </c>
      <c r="AK25" s="27">
        <v>865.20637516278714</v>
      </c>
      <c r="AL25" s="27">
        <v>7106.5901788821739</v>
      </c>
      <c r="AM25" s="27">
        <v>1275.5402150629445</v>
      </c>
      <c r="AN25" s="27">
        <v>648.9562948501316</v>
      </c>
      <c r="AO25" s="27">
        <v>5792.4510443022837</v>
      </c>
      <c r="AP25" s="27">
        <v>1264.7652920336952</v>
      </c>
      <c r="AQ25" s="27">
        <v>1168.0407320559302</v>
      </c>
      <c r="AR25" s="27">
        <v>22791.22430597429</v>
      </c>
      <c r="AS25" s="27">
        <v>634.13846733206503</v>
      </c>
      <c r="AT25" s="27">
        <v>2301.7506245361965</v>
      </c>
      <c r="AU25" s="27">
        <v>601.98988131679323</v>
      </c>
      <c r="AV25" s="27">
        <v>559.23718909493914</v>
      </c>
      <c r="AW25" s="27">
        <v>769.5905093961635</v>
      </c>
      <c r="AX25" s="27">
        <v>1037.3957967412107</v>
      </c>
      <c r="AY25" s="27">
        <v>72.397394437464214</v>
      </c>
      <c r="AZ25" s="27">
        <v>5976.4998628548319</v>
      </c>
      <c r="BA25" s="27">
        <v>1075.8036048987447</v>
      </c>
      <c r="BB25" s="27">
        <v>34.053669149314132</v>
      </c>
      <c r="BC25" s="27">
        <v>7874.9748463534916</v>
      </c>
      <c r="BD25" s="27">
        <v>1647.6886544546328</v>
      </c>
      <c r="BE25" s="27">
        <v>453.08701563063215</v>
      </c>
      <c r="BF25" s="27">
        <v>1453.4814884559373</v>
      </c>
      <c r="BG25" s="27">
        <v>59.566015820240466</v>
      </c>
      <c r="BH25" s="27">
        <v>1114.6955535686573</v>
      </c>
      <c r="BI25" s="27">
        <v>26.220331881104457</v>
      </c>
      <c r="BJ25" s="27">
        <v>120.038027595054</v>
      </c>
      <c r="BK25" s="27">
        <v>1236.5133397960203</v>
      </c>
      <c r="BL25" s="27">
        <v>955.2414451508364</v>
      </c>
      <c r="BM25" s="27">
        <v>895.92820326818207</v>
      </c>
      <c r="BN25" s="27">
        <v>23.41407601156482</v>
      </c>
      <c r="BO25" s="27">
        <v>1061.4931871656208</v>
      </c>
      <c r="BP25" s="27">
        <v>2873.8546176483728</v>
      </c>
      <c r="BQ25" s="27">
        <v>911.54380197261332</v>
      </c>
      <c r="BR25" s="27">
        <v>2157.6152070366397</v>
      </c>
      <c r="BS25" s="27">
        <v>2079.8939359549581</v>
      </c>
      <c r="BT25" s="27">
        <v>846.44243291985686</v>
      </c>
      <c r="BU25" s="27">
        <v>774.97939963702197</v>
      </c>
      <c r="BV25" s="27">
        <v>1168.5788246660998</v>
      </c>
      <c r="BW25" s="27">
        <v>1746.1682386167588</v>
      </c>
      <c r="BX25" s="27">
        <v>99.201670609098088</v>
      </c>
      <c r="BY25" s="27">
        <v>1767.1960501806141</v>
      </c>
      <c r="BZ25" s="27">
        <v>307.08383523193419</v>
      </c>
      <c r="CA25" s="27">
        <v>1635.280886034157</v>
      </c>
      <c r="CB25" s="27">
        <v>975.97980100277664</v>
      </c>
      <c r="CC25" s="27">
        <v>35376.018160710933</v>
      </c>
      <c r="CD25" s="27">
        <v>100990.78</v>
      </c>
    </row>
    <row r="26" spans="1:82" s="12" customFormat="1" ht="25.5" customHeight="1" thickBot="1" x14ac:dyDescent="0.3">
      <c r="A26" s="29">
        <v>11</v>
      </c>
      <c r="B26" s="29" t="s">
        <v>112</v>
      </c>
      <c r="C26" s="30">
        <v>1490.0470971677964</v>
      </c>
      <c r="D26" s="30">
        <v>891.14722596534909</v>
      </c>
      <c r="E26" s="30">
        <v>317.41286561412585</v>
      </c>
      <c r="F26" s="30">
        <v>1691.3478901563642</v>
      </c>
      <c r="G26" s="30">
        <v>1280.5750437541219</v>
      </c>
      <c r="H26" s="30">
        <v>678.80738700841277</v>
      </c>
      <c r="I26" s="30">
        <v>1182.74658694696</v>
      </c>
      <c r="J26" s="30">
        <v>865.94070038044504</v>
      </c>
      <c r="K26" s="30">
        <v>1623.418283947314</v>
      </c>
      <c r="L26" s="30">
        <v>237.91682507888771</v>
      </c>
      <c r="M26" s="30">
        <v>1252.3300072266684</v>
      </c>
      <c r="N26" s="30">
        <v>478.69872597021248</v>
      </c>
      <c r="O26" s="30">
        <v>2392.9951707609011</v>
      </c>
      <c r="P26" s="30">
        <v>1338.9587666452528</v>
      </c>
      <c r="Q26" s="30">
        <v>1248.1483152274579</v>
      </c>
      <c r="R26" s="30">
        <v>765.37441437803864</v>
      </c>
      <c r="S26" s="30">
        <v>926.17104573976667</v>
      </c>
      <c r="T26" s="30">
        <v>2488.2127039007819</v>
      </c>
      <c r="U26" s="30">
        <v>1084.744953282607</v>
      </c>
      <c r="V26" s="30">
        <v>867.7671265447093</v>
      </c>
      <c r="W26" s="30">
        <v>265.31528725733313</v>
      </c>
      <c r="X26" s="30">
        <v>957.63957750805787</v>
      </c>
      <c r="Y26" s="30">
        <v>1456.3297790750526</v>
      </c>
      <c r="Z26" s="30">
        <v>3381.0573591155298</v>
      </c>
      <c r="AA26" s="30">
        <v>741.44895325668631</v>
      </c>
      <c r="AB26" s="30">
        <v>1145.4936733517834</v>
      </c>
      <c r="AC26" s="30">
        <v>834.656503166015</v>
      </c>
      <c r="AD26" s="30">
        <v>737.67369361332658</v>
      </c>
      <c r="AE26" s="30">
        <v>746.28582814285244</v>
      </c>
      <c r="AF26" s="30">
        <v>294.39967869235613</v>
      </c>
      <c r="AG26" s="30">
        <v>33663.061468875167</v>
      </c>
      <c r="AH26" s="30">
        <v>1085.3243716626484</v>
      </c>
      <c r="AI26" s="30">
        <v>1799.6644177818089</v>
      </c>
      <c r="AJ26" s="30">
        <v>1369.4933592395239</v>
      </c>
      <c r="AK26" s="30">
        <v>858.62911783245556</v>
      </c>
      <c r="AL26" s="30">
        <v>2973.0131333180061</v>
      </c>
      <c r="AM26" s="30">
        <v>1378.590452932546</v>
      </c>
      <c r="AN26" s="30">
        <v>365.00601412457371</v>
      </c>
      <c r="AO26" s="30">
        <v>2399.6551321381721</v>
      </c>
      <c r="AP26" s="30">
        <v>1029.8592627499957</v>
      </c>
      <c r="AQ26" s="30">
        <v>795.68453171312444</v>
      </c>
      <c r="AR26" s="30">
        <v>14054.919793492854</v>
      </c>
      <c r="AS26" s="30">
        <v>696.27414714478323</v>
      </c>
      <c r="AT26" s="30">
        <v>907.46517161006477</v>
      </c>
      <c r="AU26" s="30">
        <v>530.95417334072408</v>
      </c>
      <c r="AV26" s="30">
        <v>420.31470998659347</v>
      </c>
      <c r="AW26" s="30">
        <v>202.96676980900622</v>
      </c>
      <c r="AX26" s="30">
        <v>486.80372225638456</v>
      </c>
      <c r="AY26" s="30">
        <v>206.71155748190259</v>
      </c>
      <c r="AZ26" s="30">
        <v>3451.4902516294587</v>
      </c>
      <c r="BA26" s="30">
        <v>746.73508877329402</v>
      </c>
      <c r="BB26" s="30">
        <v>586.5552817771902</v>
      </c>
      <c r="BC26" s="30">
        <v>2961.2198247241449</v>
      </c>
      <c r="BD26" s="30">
        <v>990.29086881634066</v>
      </c>
      <c r="BE26" s="30">
        <v>731.147851520573</v>
      </c>
      <c r="BF26" s="30">
        <v>844.74116240198418</v>
      </c>
      <c r="BG26" s="30">
        <v>641.97328681492104</v>
      </c>
      <c r="BH26" s="30">
        <v>899.33995380650788</v>
      </c>
      <c r="BI26" s="30">
        <v>186.35430540911148</v>
      </c>
      <c r="BJ26" s="30">
        <v>416.23715876418413</v>
      </c>
      <c r="BK26" s="30">
        <v>1154.9240402180224</v>
      </c>
      <c r="BL26" s="30">
        <v>748.60045405626272</v>
      </c>
      <c r="BM26" s="30">
        <v>885.87790282239609</v>
      </c>
      <c r="BN26" s="30">
        <v>439.31833323660254</v>
      </c>
      <c r="BO26" s="30">
        <v>564.33892300832736</v>
      </c>
      <c r="BP26" s="30">
        <v>1925.005671095942</v>
      </c>
      <c r="BQ26" s="30">
        <v>876.73964524371172</v>
      </c>
      <c r="BR26" s="30">
        <v>542.14133795494581</v>
      </c>
      <c r="BS26" s="30">
        <v>1547.6945190916422</v>
      </c>
      <c r="BT26" s="30">
        <v>837.11439088235409</v>
      </c>
      <c r="BU26" s="30">
        <v>1564.6935329420503</v>
      </c>
      <c r="BV26" s="30">
        <v>1370.8276063889225</v>
      </c>
      <c r="BW26" s="30">
        <v>1230.3485645115318</v>
      </c>
      <c r="BX26" s="30">
        <v>395.52734539794506</v>
      </c>
      <c r="BY26" s="30">
        <v>1450.3210851826391</v>
      </c>
      <c r="BZ26" s="30">
        <v>451.07610160741308</v>
      </c>
      <c r="CA26" s="30">
        <v>900.39997118083977</v>
      </c>
      <c r="CB26" s="30">
        <v>338.36427837272333</v>
      </c>
      <c r="CC26" s="37">
        <v>26227.908486002521</v>
      </c>
      <c r="CD26" s="30">
        <v>77397.38</v>
      </c>
    </row>
    <row r="27" spans="1:82" s="12" customFormat="1" ht="44.25" customHeight="1" thickBot="1" x14ac:dyDescent="0.3">
      <c r="A27" s="21" t="s">
        <v>113</v>
      </c>
      <c r="B27" s="31" t="s">
        <v>114</v>
      </c>
      <c r="C27" s="32">
        <f>C26+C25+C24+C23+C18+C17</f>
        <v>11666.571263397089</v>
      </c>
      <c r="D27" s="32">
        <f>D26+D25+D24+D23+D18+D17</f>
        <v>9935.3173451054572</v>
      </c>
      <c r="E27" s="32">
        <f>E26+E25+E24+E23+E18+E17</f>
        <v>3133.6895151248746</v>
      </c>
      <c r="F27" s="32">
        <f>F26+F25+F24+F23+F18+F17</f>
        <v>11274.10730170683</v>
      </c>
      <c r="G27" s="32">
        <f>G26+G25+G24+G23+G18+G17</f>
        <v>11593.140646918673</v>
      </c>
      <c r="H27" s="32">
        <f t="shared" ref="H27:BS27" si="8">H26+H25+H24+H23+H18+H17</f>
        <v>4919.046228198783</v>
      </c>
      <c r="I27" s="32">
        <f t="shared" si="8"/>
        <v>6859.7380015996323</v>
      </c>
      <c r="J27" s="32">
        <f t="shared" si="8"/>
        <v>5902.164683161609</v>
      </c>
      <c r="K27" s="32">
        <f t="shared" si="8"/>
        <v>18550.705246881982</v>
      </c>
      <c r="L27" s="32">
        <f t="shared" si="8"/>
        <v>3254.7768822916087</v>
      </c>
      <c r="M27" s="32">
        <f t="shared" si="8"/>
        <v>22466.283793776456</v>
      </c>
      <c r="N27" s="32">
        <f t="shared" si="8"/>
        <v>5328.7233492126461</v>
      </c>
      <c r="O27" s="32">
        <f t="shared" si="8"/>
        <v>49591.421594353131</v>
      </c>
      <c r="P27" s="32">
        <f t="shared" si="8"/>
        <v>10613.930076035929</v>
      </c>
      <c r="Q27" s="32">
        <f t="shared" si="8"/>
        <v>11147.084568961947</v>
      </c>
      <c r="R27" s="32">
        <f t="shared" si="8"/>
        <v>5147.6774983145642</v>
      </c>
      <c r="S27" s="32">
        <f t="shared" si="8"/>
        <v>8323.9331611674024</v>
      </c>
      <c r="T27" s="32">
        <f t="shared" si="8"/>
        <v>21848.271803443029</v>
      </c>
      <c r="U27" s="32">
        <f t="shared" si="8"/>
        <v>7466.1780410324336</v>
      </c>
      <c r="V27" s="32">
        <f t="shared" si="8"/>
        <v>5254.2671972590833</v>
      </c>
      <c r="W27" s="32">
        <f t="shared" si="8"/>
        <v>3039.6525304515926</v>
      </c>
      <c r="X27" s="32">
        <f t="shared" si="8"/>
        <v>5071.3370891920613</v>
      </c>
      <c r="Y27" s="32">
        <f t="shared" si="8"/>
        <v>7645.7674239429507</v>
      </c>
      <c r="Z27" s="32">
        <f t="shared" si="8"/>
        <v>18867.332478420485</v>
      </c>
      <c r="AA27" s="32">
        <f t="shared" si="8"/>
        <v>6897.5992472962398</v>
      </c>
      <c r="AB27" s="32">
        <f t="shared" si="8"/>
        <v>9053.5199746359558</v>
      </c>
      <c r="AC27" s="32">
        <f t="shared" si="8"/>
        <v>4853.4793379936755</v>
      </c>
      <c r="AD27" s="32">
        <f t="shared" si="8"/>
        <v>5542.2753926500991</v>
      </c>
      <c r="AE27" s="32">
        <f t="shared" si="8"/>
        <v>5953.7797869002879</v>
      </c>
      <c r="AF27" s="32">
        <f t="shared" si="8"/>
        <v>3374.5133905547818</v>
      </c>
      <c r="AG27" s="32">
        <f t="shared" si="8"/>
        <v>304576.28484998125</v>
      </c>
      <c r="AH27" s="32">
        <f t="shared" si="8"/>
        <v>9538.4419482652374</v>
      </c>
      <c r="AI27" s="32">
        <f t="shared" si="8"/>
        <v>11829.269228709889</v>
      </c>
      <c r="AJ27" s="32">
        <f t="shared" si="8"/>
        <v>9279.541896772067</v>
      </c>
      <c r="AK27" s="32">
        <f t="shared" si="8"/>
        <v>7512.5006454636004</v>
      </c>
      <c r="AL27" s="32">
        <f t="shared" si="8"/>
        <v>36495.264277749258</v>
      </c>
      <c r="AM27" s="32">
        <f t="shared" si="8"/>
        <v>7678.5560402078136</v>
      </c>
      <c r="AN27" s="32">
        <f t="shared" si="8"/>
        <v>4652.3941081348148</v>
      </c>
      <c r="AO27" s="32">
        <f t="shared" si="8"/>
        <v>26006.107444586982</v>
      </c>
      <c r="AP27" s="32">
        <f t="shared" si="8"/>
        <v>7252.0783476127472</v>
      </c>
      <c r="AQ27" s="32">
        <f t="shared" si="8"/>
        <v>7691.1765998053024</v>
      </c>
      <c r="AR27" s="32">
        <f>AH27+AI27+AJ27+AK27+AL27+AM27+AN27+AO27+AP27+AQ27</f>
        <v>127935.33053730772</v>
      </c>
      <c r="AS27" s="32">
        <f t="shared" si="8"/>
        <v>4866.5748915521817</v>
      </c>
      <c r="AT27" s="32">
        <f t="shared" si="8"/>
        <v>9087.8302568840736</v>
      </c>
      <c r="AU27" s="32">
        <f t="shared" si="8"/>
        <v>3872.7519308613669</v>
      </c>
      <c r="AV27" s="32">
        <f t="shared" si="8"/>
        <v>4252.4093433445014</v>
      </c>
      <c r="AW27" s="32">
        <f t="shared" si="8"/>
        <v>3810.0074737740988</v>
      </c>
      <c r="AX27" s="32">
        <f t="shared" si="8"/>
        <v>5519.3746148542014</v>
      </c>
      <c r="AY27" s="32">
        <f t="shared" si="8"/>
        <v>2076.6679508651491</v>
      </c>
      <c r="AZ27" s="32">
        <f>AS27+AT27+AU27+AV27+AW27+AX27+AY27</f>
        <v>33485.616462135571</v>
      </c>
      <c r="BA27" s="32">
        <f t="shared" si="8"/>
        <v>6315.136706060186</v>
      </c>
      <c r="BB27" s="32">
        <f t="shared" si="8"/>
        <v>3037.4355055966689</v>
      </c>
      <c r="BC27" s="32">
        <f t="shared" si="8"/>
        <v>25886.562603510218</v>
      </c>
      <c r="BD27" s="32">
        <f t="shared" si="8"/>
        <v>7462.5880178204388</v>
      </c>
      <c r="BE27" s="32">
        <f t="shared" si="8"/>
        <v>5121.5049515609617</v>
      </c>
      <c r="BF27" s="32">
        <f t="shared" si="8"/>
        <v>6281.0946394784378</v>
      </c>
      <c r="BG27" s="32">
        <f t="shared" si="8"/>
        <v>4122.6427496939987</v>
      </c>
      <c r="BH27" s="32">
        <f t="shared" si="8"/>
        <v>6693.4901007715071</v>
      </c>
      <c r="BI27" s="32">
        <f t="shared" si="8"/>
        <v>1934.3011346575595</v>
      </c>
      <c r="BJ27" s="32">
        <f t="shared" si="8"/>
        <v>3048.6342119692308</v>
      </c>
      <c r="BK27" s="32">
        <f t="shared" si="8"/>
        <v>6872.6353645357585</v>
      </c>
      <c r="BL27" s="32">
        <f t="shared" si="8"/>
        <v>4724.8897362785065</v>
      </c>
      <c r="BM27" s="32">
        <f t="shared" si="8"/>
        <v>6637.7071273065922</v>
      </c>
      <c r="BN27" s="32">
        <f t="shared" si="8"/>
        <v>2846.2373313263106</v>
      </c>
      <c r="BO27" s="32">
        <f t="shared" si="8"/>
        <v>5858.6878875362499</v>
      </c>
      <c r="BP27" s="32">
        <f t="shared" si="8"/>
        <v>13974.360019273505</v>
      </c>
      <c r="BQ27" s="32">
        <f t="shared" si="8"/>
        <v>7742.0628805354118</v>
      </c>
      <c r="BR27" s="32">
        <f t="shared" si="8"/>
        <v>7323.444350454145</v>
      </c>
      <c r="BS27" s="32">
        <f t="shared" si="8"/>
        <v>9388.8663979440917</v>
      </c>
      <c r="BT27" s="32">
        <f t="shared" ref="BT27:CD27" si="9">BT26+BT25+BT24+BT23+BT18+BT17</f>
        <v>5824.4198301099195</v>
      </c>
      <c r="BU27" s="32">
        <f t="shared" si="9"/>
        <v>6381.7669613688977</v>
      </c>
      <c r="BV27" s="32">
        <f t="shared" si="9"/>
        <v>8664.1947519871064</v>
      </c>
      <c r="BW27" s="32">
        <f t="shared" si="9"/>
        <v>8305.364698901456</v>
      </c>
      <c r="BX27" s="32">
        <f t="shared" si="9"/>
        <v>3610.2826357267795</v>
      </c>
      <c r="BY27" s="32">
        <f t="shared" si="9"/>
        <v>14951.1306619109</v>
      </c>
      <c r="BZ27" s="32">
        <f t="shared" si="9"/>
        <v>3639.4582080790524</v>
      </c>
      <c r="CA27" s="32">
        <f t="shared" si="9"/>
        <v>6657.0637853343842</v>
      </c>
      <c r="CB27" s="32">
        <f t="shared" si="9"/>
        <v>6301.8049008471471</v>
      </c>
      <c r="CC27" s="32">
        <f>BA27+BB27+BC27+BD27+BE27+BF27+BG27+BH27+BI27+BJ27+BK27+BL27+BM27+BN27+BO27+BP27+BQ27+BR27+BS27+BT27+BU27+BV27+BW27+BX27+BY27+BZ27+CA27+CB27</f>
        <v>199607.76815057543</v>
      </c>
      <c r="CD27" s="32">
        <f t="shared" si="9"/>
        <v>665605</v>
      </c>
    </row>
    <row r="28" spans="1:82" s="12" customFormat="1" ht="86.25" customHeight="1" thickBot="1" x14ac:dyDescent="0.3">
      <c r="A28" s="38" t="s">
        <v>115</v>
      </c>
      <c r="B28" s="39" t="s">
        <v>116</v>
      </c>
      <c r="C28" s="40">
        <f>SUM(C12+C16+C27)</f>
        <v>26361.450756092472</v>
      </c>
      <c r="D28" s="40">
        <f t="shared" ref="D28:BO28" si="10">SUM(D12+D16+D27)</f>
        <v>24197.040172607703</v>
      </c>
      <c r="E28" s="40">
        <f t="shared" si="10"/>
        <v>9414.8977404503858</v>
      </c>
      <c r="F28" s="40">
        <f t="shared" si="10"/>
        <v>30606.61816332128</v>
      </c>
      <c r="G28" s="40">
        <f t="shared" si="10"/>
        <v>26487.316548828716</v>
      </c>
      <c r="H28" s="40">
        <f t="shared" si="10"/>
        <v>13432.776421469505</v>
      </c>
      <c r="I28" s="40">
        <f t="shared" si="10"/>
        <v>19231.874381598838</v>
      </c>
      <c r="J28" s="40">
        <f t="shared" si="10"/>
        <v>19144.325172375531</v>
      </c>
      <c r="K28" s="40">
        <f t="shared" si="10"/>
        <v>46350.032289819872</v>
      </c>
      <c r="L28" s="40">
        <f t="shared" si="10"/>
        <v>10393.191436999106</v>
      </c>
      <c r="M28" s="40">
        <f t="shared" si="10"/>
        <v>42623.107194981028</v>
      </c>
      <c r="N28" s="40">
        <f t="shared" si="10"/>
        <v>12578.069968792257</v>
      </c>
      <c r="O28" s="40">
        <f t="shared" si="10"/>
        <v>127216.66909842855</v>
      </c>
      <c r="P28" s="40">
        <f t="shared" si="10"/>
        <v>29815.060120168415</v>
      </c>
      <c r="Q28" s="40">
        <f t="shared" si="10"/>
        <v>25855.748627453228</v>
      </c>
      <c r="R28" s="40">
        <f t="shared" si="10"/>
        <v>12209.011914665691</v>
      </c>
      <c r="S28" s="40">
        <f t="shared" si="10"/>
        <v>17274.204640773849</v>
      </c>
      <c r="T28" s="40">
        <f t="shared" si="10"/>
        <v>54086.799813140373</v>
      </c>
      <c r="U28" s="40">
        <f t="shared" si="10"/>
        <v>17035.409350489761</v>
      </c>
      <c r="V28" s="40">
        <f t="shared" si="10"/>
        <v>11538.38785203889</v>
      </c>
      <c r="W28" s="40">
        <f t="shared" si="10"/>
        <v>9440.4952859086552</v>
      </c>
      <c r="X28" s="40">
        <f t="shared" si="10"/>
        <v>10714.24095537774</v>
      </c>
      <c r="Y28" s="40">
        <f t="shared" si="10"/>
        <v>20920.61338656969</v>
      </c>
      <c r="Z28" s="40">
        <f t="shared" si="10"/>
        <v>40451.018455066049</v>
      </c>
      <c r="AA28" s="40">
        <f t="shared" si="10"/>
        <v>14841.644475420691</v>
      </c>
      <c r="AB28" s="40">
        <f t="shared" si="10"/>
        <v>19225.297239318588</v>
      </c>
      <c r="AC28" s="40">
        <f t="shared" si="10"/>
        <v>10544.501234640029</v>
      </c>
      <c r="AD28" s="40">
        <f t="shared" si="10"/>
        <v>11696.69849289376</v>
      </c>
      <c r="AE28" s="40">
        <f t="shared" si="10"/>
        <v>11341.692004714114</v>
      </c>
      <c r="AF28" s="40">
        <f t="shared" si="10"/>
        <v>7122.4775707314957</v>
      </c>
      <c r="AG28" s="40">
        <f t="shared" si="10"/>
        <v>732150.67076513625</v>
      </c>
      <c r="AH28" s="40">
        <f t="shared" si="10"/>
        <v>26372.355710363139</v>
      </c>
      <c r="AI28" s="40">
        <f t="shared" si="10"/>
        <v>26400.387243698344</v>
      </c>
      <c r="AJ28" s="40">
        <f t="shared" si="10"/>
        <v>20412.1066130322</v>
      </c>
      <c r="AK28" s="40">
        <f t="shared" si="10"/>
        <v>18762.567534381804</v>
      </c>
      <c r="AL28" s="40">
        <f t="shared" si="10"/>
        <v>57630.808912538181</v>
      </c>
      <c r="AM28" s="40">
        <f t="shared" si="10"/>
        <v>14790.306790506635</v>
      </c>
      <c r="AN28" s="40">
        <f t="shared" si="10"/>
        <v>11376.67548923819</v>
      </c>
      <c r="AO28" s="40">
        <f t="shared" si="10"/>
        <v>41671.87623918114</v>
      </c>
      <c r="AP28" s="40">
        <f t="shared" si="10"/>
        <v>17416.134815316575</v>
      </c>
      <c r="AQ28" s="40">
        <f t="shared" si="10"/>
        <v>22971.492100871277</v>
      </c>
      <c r="AR28" s="40">
        <f t="shared" si="10"/>
        <v>257804.71144912753</v>
      </c>
      <c r="AS28" s="40">
        <f t="shared" si="10"/>
        <v>12658.056919780316</v>
      </c>
      <c r="AT28" s="40">
        <f t="shared" si="10"/>
        <v>16887.690582184121</v>
      </c>
      <c r="AU28" s="40">
        <f t="shared" si="10"/>
        <v>9365.0772787282822</v>
      </c>
      <c r="AV28" s="40">
        <f t="shared" si="10"/>
        <v>11028.694670152105</v>
      </c>
      <c r="AW28" s="40">
        <f t="shared" si="10"/>
        <v>8386.2354477219124</v>
      </c>
      <c r="AX28" s="40">
        <f t="shared" si="10"/>
        <v>11771.105604909062</v>
      </c>
      <c r="AY28" s="40">
        <f t="shared" si="10"/>
        <v>5042.2848672921609</v>
      </c>
      <c r="AZ28" s="40">
        <f t="shared" si="10"/>
        <v>75139.145370767961</v>
      </c>
      <c r="BA28" s="40">
        <f t="shared" si="10"/>
        <v>12072.045947067698</v>
      </c>
      <c r="BB28" s="40">
        <f t="shared" si="10"/>
        <v>9739.9815913125676</v>
      </c>
      <c r="BC28" s="40">
        <f t="shared" si="10"/>
        <v>48123.609249933616</v>
      </c>
      <c r="BD28" s="40">
        <f t="shared" si="10"/>
        <v>14280.798093439433</v>
      </c>
      <c r="BE28" s="40">
        <f t="shared" si="10"/>
        <v>11655.882396843586</v>
      </c>
      <c r="BF28" s="40">
        <f t="shared" si="10"/>
        <v>12718.845959301849</v>
      </c>
      <c r="BG28" s="40">
        <f t="shared" si="10"/>
        <v>9407.8571266675226</v>
      </c>
      <c r="BH28" s="40">
        <f t="shared" si="10"/>
        <v>14562.691825005701</v>
      </c>
      <c r="BI28" s="40">
        <f t="shared" si="10"/>
        <v>5529.9409951083035</v>
      </c>
      <c r="BJ28" s="40">
        <f t="shared" si="10"/>
        <v>7482.3558358914215</v>
      </c>
      <c r="BK28" s="40">
        <f t="shared" si="10"/>
        <v>16021.237486962535</v>
      </c>
      <c r="BL28" s="40">
        <f t="shared" si="10"/>
        <v>11014.152789745811</v>
      </c>
      <c r="BM28" s="40">
        <f t="shared" si="10"/>
        <v>12530.65791796872</v>
      </c>
      <c r="BN28" s="40">
        <f t="shared" si="10"/>
        <v>6498.9891763217511</v>
      </c>
      <c r="BO28" s="40">
        <f t="shared" si="10"/>
        <v>12036.098521591633</v>
      </c>
      <c r="BP28" s="40">
        <f t="shared" ref="BP28:CD28" si="11">SUM(BP12+BP16+BP27)</f>
        <v>27027.232803004379</v>
      </c>
      <c r="BQ28" s="40">
        <f t="shared" si="11"/>
        <v>17189.742876060205</v>
      </c>
      <c r="BR28" s="40">
        <f t="shared" si="11"/>
        <v>11843.321353649921</v>
      </c>
      <c r="BS28" s="40">
        <f t="shared" si="11"/>
        <v>18936.613864018582</v>
      </c>
      <c r="BT28" s="40">
        <f t="shared" si="11"/>
        <v>11006.438852049225</v>
      </c>
      <c r="BU28" s="40">
        <f t="shared" si="11"/>
        <v>12187.906207046935</v>
      </c>
      <c r="BV28" s="40">
        <f t="shared" si="11"/>
        <v>16352.319722537359</v>
      </c>
      <c r="BW28" s="40">
        <f t="shared" si="11"/>
        <v>15309.007080032146</v>
      </c>
      <c r="BX28" s="40">
        <f t="shared" si="11"/>
        <v>8112.7749410020469</v>
      </c>
      <c r="BY28" s="40">
        <f t="shared" si="11"/>
        <v>24987.547328980378</v>
      </c>
      <c r="BZ28" s="40">
        <f t="shared" si="11"/>
        <v>8173.2340688975528</v>
      </c>
      <c r="CA28" s="40">
        <f t="shared" si="11"/>
        <v>13816.474888307974</v>
      </c>
      <c r="CB28" s="40">
        <f t="shared" si="11"/>
        <v>18227.690816219485</v>
      </c>
      <c r="CC28" s="40">
        <f t="shared" si="11"/>
        <v>406845.44971496833</v>
      </c>
      <c r="CD28" s="40">
        <f t="shared" si="11"/>
        <v>1471939.9772999999</v>
      </c>
    </row>
    <row r="29" spans="1:82" s="12" customFormat="1" ht="78.75" customHeight="1" thickBot="1" x14ac:dyDescent="0.3">
      <c r="A29" s="21" t="s">
        <v>117</v>
      </c>
      <c r="B29" s="41" t="s">
        <v>118</v>
      </c>
      <c r="C29" s="42">
        <v>29710.334381532903</v>
      </c>
      <c r="D29" s="42">
        <v>27242.430416458294</v>
      </c>
      <c r="E29" s="42">
        <v>10602.282624254467</v>
      </c>
      <c r="F29" s="42">
        <v>34452.199652782481</v>
      </c>
      <c r="G29" s="42">
        <v>29886.897583804002</v>
      </c>
      <c r="H29" s="42">
        <v>15131.621194433061</v>
      </c>
      <c r="I29" s="42">
        <v>21655.777720682512</v>
      </c>
      <c r="J29" s="42">
        <v>21562.697645720131</v>
      </c>
      <c r="K29" s="42">
        <v>52195.23190682799</v>
      </c>
      <c r="L29" s="42">
        <v>11698.998920963706</v>
      </c>
      <c r="M29" s="42">
        <v>48123.543088265375</v>
      </c>
      <c r="N29" s="42">
        <v>14181.835970384565</v>
      </c>
      <c r="O29" s="42">
        <v>143623.21745258308</v>
      </c>
      <c r="P29" s="42">
        <v>33573.519983214559</v>
      </c>
      <c r="Q29" s="42">
        <v>29136.953535796183</v>
      </c>
      <c r="R29" s="42">
        <v>13760.518389835634</v>
      </c>
      <c r="S29" s="42">
        <v>19480.790455106984</v>
      </c>
      <c r="T29" s="42">
        <v>60929.635032413469</v>
      </c>
      <c r="U29" s="42">
        <v>19210.067538608197</v>
      </c>
      <c r="V29" s="42">
        <v>12998.408701667351</v>
      </c>
      <c r="W29" s="42">
        <v>10632.165158202548</v>
      </c>
      <c r="X29" s="42">
        <v>12084.281667960036</v>
      </c>
      <c r="Y29" s="42">
        <v>23554.280151162107</v>
      </c>
      <c r="Z29" s="42">
        <v>45629.961824721082</v>
      </c>
      <c r="AA29" s="42">
        <v>16743.008764731887</v>
      </c>
      <c r="AB29" s="42">
        <v>21703.243324072926</v>
      </c>
      <c r="AC29" s="42">
        <v>11900.938622858543</v>
      </c>
      <c r="AD29" s="42">
        <v>13199.325177606641</v>
      </c>
      <c r="AE29" s="42">
        <v>12800.937365039299</v>
      </c>
      <c r="AF29" s="42">
        <v>8038.2756798069868</v>
      </c>
      <c r="AG29" s="42">
        <v>825443.37993149704</v>
      </c>
      <c r="AH29" s="42">
        <v>29700.479423444722</v>
      </c>
      <c r="AI29" s="42">
        <v>29802.82226290671</v>
      </c>
      <c r="AJ29" s="42">
        <v>23028.718714887971</v>
      </c>
      <c r="AK29" s="42">
        <v>21184.44222433749</v>
      </c>
      <c r="AL29" s="42">
        <v>65115.457549556362</v>
      </c>
      <c r="AM29" s="42">
        <v>16731.054003825273</v>
      </c>
      <c r="AN29" s="42">
        <v>12849.282064831797</v>
      </c>
      <c r="AO29" s="42">
        <v>47069.848506629351</v>
      </c>
      <c r="AP29" s="42">
        <v>19672.035574306236</v>
      </c>
      <c r="AQ29" s="42">
        <v>25874.273313442041</v>
      </c>
      <c r="AR29" s="42">
        <v>291028.41363816796</v>
      </c>
      <c r="AS29" s="42">
        <v>14307.879282363319</v>
      </c>
      <c r="AT29" s="42">
        <v>19091.144870298063</v>
      </c>
      <c r="AU29" s="42">
        <v>10566.88360493646</v>
      </c>
      <c r="AV29" s="42">
        <v>12472.045479469134</v>
      </c>
      <c r="AW29" s="42">
        <v>9479.1380310288205</v>
      </c>
      <c r="AX29" s="42">
        <v>13317.120709376288</v>
      </c>
      <c r="AY29" s="42">
        <v>5688.1048084566191</v>
      </c>
      <c r="AZ29" s="42">
        <v>84922.316785928706</v>
      </c>
      <c r="BA29" s="42">
        <v>13649.137840163903</v>
      </c>
      <c r="BB29" s="42">
        <v>10984.078327372794</v>
      </c>
      <c r="BC29" s="42">
        <v>54418.454417988978</v>
      </c>
      <c r="BD29" s="42">
        <v>16151.693142192435</v>
      </c>
      <c r="BE29" s="42">
        <v>13213.158867177639</v>
      </c>
      <c r="BF29" s="42">
        <v>14364.149355259044</v>
      </c>
      <c r="BG29" s="42">
        <v>10624.002535636124</v>
      </c>
      <c r="BH29" s="42">
        <v>16412.061688410249</v>
      </c>
      <c r="BI29" s="42">
        <v>6212.4508653567273</v>
      </c>
      <c r="BJ29" s="42">
        <v>8442.6923535381702</v>
      </c>
      <c r="BK29" s="42">
        <v>18068.99105110476</v>
      </c>
      <c r="BL29" s="42">
        <v>12419.711041384791</v>
      </c>
      <c r="BM29" s="42">
        <v>14153.031771714113</v>
      </c>
      <c r="BN29" s="42">
        <v>7331.5234403994664</v>
      </c>
      <c r="BO29" s="42">
        <v>13586.133384136925</v>
      </c>
      <c r="BP29" s="42">
        <v>30522.763173067207</v>
      </c>
      <c r="BQ29" s="42">
        <v>19409.996740966246</v>
      </c>
      <c r="BR29" s="42">
        <v>13402.425635472431</v>
      </c>
      <c r="BS29" s="42">
        <v>21390.786001945609</v>
      </c>
      <c r="BT29" s="42">
        <v>12475.467578938338</v>
      </c>
      <c r="BU29" s="42">
        <v>13817.764748064894</v>
      </c>
      <c r="BV29" s="42">
        <v>18507.033301355717</v>
      </c>
      <c r="BW29" s="42">
        <v>17321.495410795869</v>
      </c>
      <c r="BX29" s="42">
        <v>9182.8463814938768</v>
      </c>
      <c r="BY29" s="42">
        <v>28218.353666616247</v>
      </c>
      <c r="BZ29" s="42">
        <v>9231.4898059768584</v>
      </c>
      <c r="CA29" s="42">
        <v>15620.478368645461</v>
      </c>
      <c r="CB29" s="42">
        <v>20786.79209151119</v>
      </c>
      <c r="CC29" s="42">
        <v>459918.96298668603</v>
      </c>
      <c r="CD29" s="42">
        <v>1661313.075</v>
      </c>
    </row>
    <row r="30" spans="1:82" ht="38.25" customHeight="1" thickBot="1" x14ac:dyDescent="0.3">
      <c r="A30" s="38" t="s">
        <v>119</v>
      </c>
      <c r="B30" s="38" t="s">
        <v>120</v>
      </c>
      <c r="C30" s="43">
        <v>40.38901175549961</v>
      </c>
      <c r="D30" s="43">
        <v>32.70981595526829</v>
      </c>
      <c r="E30" s="43">
        <v>14.267291088178762</v>
      </c>
      <c r="F30" s="43">
        <v>42.127412423018747</v>
      </c>
      <c r="G30" s="43">
        <v>38.310096777224906</v>
      </c>
      <c r="H30" s="43">
        <v>26.343526108931727</v>
      </c>
      <c r="I30" s="43">
        <v>27.640167215305524</v>
      </c>
      <c r="J30" s="43">
        <v>22.029492083122619</v>
      </c>
      <c r="K30" s="43">
        <v>38.434103936994632</v>
      </c>
      <c r="L30" s="43">
        <v>14.148862195129276</v>
      </c>
      <c r="M30" s="43">
        <v>50.541588351789763</v>
      </c>
      <c r="N30" s="43">
        <v>15.432959903320889</v>
      </c>
      <c r="O30" s="43">
        <v>22.179254491530859</v>
      </c>
      <c r="P30" s="43">
        <v>40.936124065295864</v>
      </c>
      <c r="Q30" s="43">
        <v>43.988499373109399</v>
      </c>
      <c r="R30" s="43">
        <v>17.82149215992429</v>
      </c>
      <c r="S30" s="43">
        <v>30.499676635398128</v>
      </c>
      <c r="T30" s="43">
        <v>52.575925515512338</v>
      </c>
      <c r="U30" s="43">
        <v>29.629389085531898</v>
      </c>
      <c r="V30" s="43">
        <v>10.712125519718086</v>
      </c>
      <c r="W30" s="43">
        <v>16.336147220037265</v>
      </c>
      <c r="X30" s="43">
        <v>21.264017622550483</v>
      </c>
      <c r="Y30" s="43">
        <v>43.011677949229586</v>
      </c>
      <c r="Z30" s="43">
        <v>53.331272728982128</v>
      </c>
      <c r="AA30" s="43">
        <v>24.458922029691479</v>
      </c>
      <c r="AB30" s="43">
        <v>34.517849738018299</v>
      </c>
      <c r="AC30" s="43">
        <v>22.040632968762836</v>
      </c>
      <c r="AD30" s="43">
        <v>19.236317198874275</v>
      </c>
      <c r="AE30" s="43">
        <v>18.18383530601265</v>
      </c>
      <c r="AF30" s="43">
        <v>15.683462601155528</v>
      </c>
      <c r="AG30" s="43">
        <v>878.78095000312021</v>
      </c>
      <c r="AH30" s="43">
        <v>49.227942833207216</v>
      </c>
      <c r="AI30" s="43">
        <v>54.197334628043464</v>
      </c>
      <c r="AJ30" s="43">
        <v>48.016513862799748</v>
      </c>
      <c r="AK30" s="43">
        <v>34.762033619170921</v>
      </c>
      <c r="AL30" s="43">
        <v>56.398877810961046</v>
      </c>
      <c r="AM30" s="43">
        <v>40.364054439370754</v>
      </c>
      <c r="AN30" s="43">
        <v>20.047401052204339</v>
      </c>
      <c r="AO30" s="43">
        <v>48.789929914182274</v>
      </c>
      <c r="AP30" s="43">
        <v>29.155982991074509</v>
      </c>
      <c r="AQ30" s="43">
        <v>38.765801609802701</v>
      </c>
      <c r="AR30" s="43">
        <v>419.72587276081691</v>
      </c>
      <c r="AS30" s="43">
        <v>19.087726551412018</v>
      </c>
      <c r="AT30" s="43">
        <v>22.233345118759839</v>
      </c>
      <c r="AU30" s="43">
        <v>14.899240907840579</v>
      </c>
      <c r="AV30" s="43">
        <v>11.295278112272106</v>
      </c>
      <c r="AW30" s="43">
        <v>10.566410477811553</v>
      </c>
      <c r="AX30" s="43">
        <v>20.481942979758418</v>
      </c>
      <c r="AY30" s="43">
        <v>12.556177073466547</v>
      </c>
      <c r="AZ30" s="43">
        <v>111.12012122132109</v>
      </c>
      <c r="BA30" s="43">
        <v>36.677963201446012</v>
      </c>
      <c r="BB30" s="43">
        <v>19.304092500429025</v>
      </c>
      <c r="BC30" s="43">
        <v>69.973416747056831</v>
      </c>
      <c r="BD30" s="43">
        <v>28.442469111631066</v>
      </c>
      <c r="BE30" s="43">
        <v>27.60453208250312</v>
      </c>
      <c r="BF30" s="43">
        <v>27.395550622843299</v>
      </c>
      <c r="BG30" s="43">
        <v>16.960205572032802</v>
      </c>
      <c r="BH30" s="43">
        <v>50.335539338910266</v>
      </c>
      <c r="BI30" s="43">
        <v>10.195826702705423</v>
      </c>
      <c r="BJ30" s="43">
        <v>26.823192668542301</v>
      </c>
      <c r="BK30" s="43">
        <v>41.607131446059746</v>
      </c>
      <c r="BL30" s="43">
        <v>31.349360469442114</v>
      </c>
      <c r="BM30" s="43">
        <v>28.347006835290514</v>
      </c>
      <c r="BN30" s="43">
        <v>20.180661985318032</v>
      </c>
      <c r="BO30" s="43">
        <v>32.344137412382779</v>
      </c>
      <c r="BP30" s="43">
        <v>50.898681968380195</v>
      </c>
      <c r="BQ30" s="43">
        <v>42.83590788903728</v>
      </c>
      <c r="BR30" s="43">
        <v>34.425097990729938</v>
      </c>
      <c r="BS30" s="43">
        <v>52.546504389286412</v>
      </c>
      <c r="BT30" s="43">
        <v>25.549613311821027</v>
      </c>
      <c r="BU30" s="43">
        <v>36.965988466461205</v>
      </c>
      <c r="BV30" s="43">
        <v>50.159199327782289</v>
      </c>
      <c r="BW30" s="43">
        <v>42.003987657055148</v>
      </c>
      <c r="BX30" s="43">
        <v>22.586822687157429</v>
      </c>
      <c r="BY30" s="43">
        <v>41.889429728506727</v>
      </c>
      <c r="BZ30" s="43">
        <v>17.888996281356821</v>
      </c>
      <c r="CA30" s="43">
        <v>28.667329699180499</v>
      </c>
      <c r="CB30" s="43">
        <v>23.164409921393748</v>
      </c>
      <c r="CC30" s="43">
        <v>937.12305601474179</v>
      </c>
      <c r="CD30" s="43">
        <v>2346.75</v>
      </c>
    </row>
    <row r="31" spans="1:82" ht="47.25" customHeight="1" thickBot="1" x14ac:dyDescent="0.3">
      <c r="A31" s="21" t="s">
        <v>121</v>
      </c>
      <c r="B31" s="41" t="s">
        <v>122</v>
      </c>
      <c r="C31" s="44">
        <f>C29/C30*100</f>
        <v>73560.439065428145</v>
      </c>
      <c r="D31" s="44">
        <f t="shared" ref="D31:BO31" si="12">D29/D30*100</f>
        <v>83285.184036844425</v>
      </c>
      <c r="E31" s="44">
        <f t="shared" si="12"/>
        <v>74311.81265404365</v>
      </c>
      <c r="F31" s="44">
        <f t="shared" si="12"/>
        <v>81780.953709745372</v>
      </c>
      <c r="G31" s="44">
        <f t="shared" si="12"/>
        <v>78013.109070430641</v>
      </c>
      <c r="H31" s="44">
        <f t="shared" si="12"/>
        <v>57439.619631263828</v>
      </c>
      <c r="I31" s="44">
        <f t="shared" si="12"/>
        <v>78348.938890249527</v>
      </c>
      <c r="J31" s="44">
        <f t="shared" si="12"/>
        <v>97881.047662646248</v>
      </c>
      <c r="K31" s="44">
        <f t="shared" si="12"/>
        <v>135804.47196685552</v>
      </c>
      <c r="L31" s="44">
        <f t="shared" si="12"/>
        <v>82685.086331472427</v>
      </c>
      <c r="M31" s="44">
        <f t="shared" si="12"/>
        <v>95215.731554192913</v>
      </c>
      <c r="N31" s="44">
        <f t="shared" si="12"/>
        <v>91893.169289793179</v>
      </c>
      <c r="O31" s="44">
        <f t="shared" si="12"/>
        <v>647556.56015140435</v>
      </c>
      <c r="P31" s="44">
        <f t="shared" si="12"/>
        <v>82014.408422405948</v>
      </c>
      <c r="Q31" s="44">
        <f t="shared" si="12"/>
        <v>66237.662004919155</v>
      </c>
      <c r="R31" s="44">
        <f t="shared" si="12"/>
        <v>77213.054139087821</v>
      </c>
      <c r="S31" s="44">
        <f t="shared" si="12"/>
        <v>63872.121294877761</v>
      </c>
      <c r="T31" s="44">
        <f t="shared" si="12"/>
        <v>115888.84919284283</v>
      </c>
      <c r="U31" s="44">
        <f t="shared" si="12"/>
        <v>64834.504292862788</v>
      </c>
      <c r="V31" s="44">
        <f t="shared" si="12"/>
        <v>121342.94615705208</v>
      </c>
      <c r="W31" s="44">
        <f t="shared" si="12"/>
        <v>65083.676187501296</v>
      </c>
      <c r="X31" s="44">
        <f t="shared" si="12"/>
        <v>56829.719963854157</v>
      </c>
      <c r="Y31" s="44">
        <f t="shared" si="12"/>
        <v>54762.523282549606</v>
      </c>
      <c r="Z31" s="44">
        <f t="shared" si="12"/>
        <v>85559.48412595097</v>
      </c>
      <c r="AA31" s="44">
        <f t="shared" si="12"/>
        <v>68453.584113016113</v>
      </c>
      <c r="AB31" s="44">
        <f t="shared" si="12"/>
        <v>62875.420945380509</v>
      </c>
      <c r="AC31" s="44">
        <f t="shared" si="12"/>
        <v>53995.448496080804</v>
      </c>
      <c r="AD31" s="44">
        <f t="shared" si="12"/>
        <v>68616.695395203162</v>
      </c>
      <c r="AE31" s="44">
        <f t="shared" si="12"/>
        <v>70397.345497330549</v>
      </c>
      <c r="AF31" s="44">
        <f t="shared" si="12"/>
        <v>51253.195064301312</v>
      </c>
      <c r="AG31" s="44">
        <f t="shared" si="12"/>
        <v>93930.504516349174</v>
      </c>
      <c r="AH31" s="44">
        <f t="shared" si="12"/>
        <v>60332.562593718532</v>
      </c>
      <c r="AI31" s="44">
        <f t="shared" si="12"/>
        <v>54989.461137606864</v>
      </c>
      <c r="AJ31" s="44">
        <f t="shared" si="12"/>
        <v>47959.997222391459</v>
      </c>
      <c r="AK31" s="44">
        <f t="shared" si="12"/>
        <v>60941.320224299183</v>
      </c>
      <c r="AL31" s="44">
        <f t="shared" si="12"/>
        <v>115455.23612688134</v>
      </c>
      <c r="AM31" s="44">
        <f t="shared" si="12"/>
        <v>41450.380137001164</v>
      </c>
      <c r="AN31" s="44">
        <f t="shared" si="12"/>
        <v>64094.502980070516</v>
      </c>
      <c r="AO31" s="44">
        <f t="shared" si="12"/>
        <v>96474.515518717875</v>
      </c>
      <c r="AP31" s="44">
        <f t="shared" si="12"/>
        <v>67471.693821225024</v>
      </c>
      <c r="AQ31" s="44">
        <f t="shared" si="12"/>
        <v>66745.100678891205</v>
      </c>
      <c r="AR31" s="44">
        <f t="shared" si="12"/>
        <v>69337.735061191255</v>
      </c>
      <c r="AS31" s="44">
        <f t="shared" si="12"/>
        <v>74958.530256736587</v>
      </c>
      <c r="AT31" s="44">
        <f t="shared" si="12"/>
        <v>85867.172790789453</v>
      </c>
      <c r="AU31" s="44">
        <f t="shared" si="12"/>
        <v>70922.295104146833</v>
      </c>
      <c r="AV31" s="44">
        <f t="shared" si="12"/>
        <v>110418.22392950638</v>
      </c>
      <c r="AW31" s="44">
        <f t="shared" si="12"/>
        <v>89710.105914720043</v>
      </c>
      <c r="AX31" s="44">
        <f t="shared" si="12"/>
        <v>65018.83499303327</v>
      </c>
      <c r="AY31" s="44">
        <f t="shared" si="12"/>
        <v>45301.247148517876</v>
      </c>
      <c r="AZ31" s="44">
        <f t="shared" si="12"/>
        <v>76423.88781846856</v>
      </c>
      <c r="BA31" s="44">
        <f t="shared" si="12"/>
        <v>37213.456388510123</v>
      </c>
      <c r="BB31" s="44">
        <f t="shared" si="12"/>
        <v>56900.257430535406</v>
      </c>
      <c r="BC31" s="44">
        <f t="shared" si="12"/>
        <v>77770.183232159921</v>
      </c>
      <c r="BD31" s="44">
        <f t="shared" si="12"/>
        <v>56787.239809596816</v>
      </c>
      <c r="BE31" s="44">
        <f t="shared" si="12"/>
        <v>47865.904148227455</v>
      </c>
      <c r="BF31" s="44">
        <f t="shared" si="12"/>
        <v>52432.417048342701</v>
      </c>
      <c r="BG31" s="44">
        <f t="shared" si="12"/>
        <v>62640.765116402777</v>
      </c>
      <c r="BH31" s="44">
        <f t="shared" si="12"/>
        <v>32605.316052953134</v>
      </c>
      <c r="BI31" s="44">
        <f t="shared" si="12"/>
        <v>60931.310883386017</v>
      </c>
      <c r="BJ31" s="44">
        <f t="shared" si="12"/>
        <v>31475.344705850726</v>
      </c>
      <c r="BK31" s="44">
        <f t="shared" si="12"/>
        <v>43427.629887270006</v>
      </c>
      <c r="BL31" s="44">
        <f t="shared" si="12"/>
        <v>39617.111339451221</v>
      </c>
      <c r="BM31" s="44">
        <f t="shared" si="12"/>
        <v>49927.781984002424</v>
      </c>
      <c r="BN31" s="44">
        <f t="shared" si="12"/>
        <v>36329.449676791293</v>
      </c>
      <c r="BO31" s="44">
        <f t="shared" si="12"/>
        <v>42004.933416265871</v>
      </c>
      <c r="BP31" s="44">
        <f t="shared" ref="BP31:CC31" si="13">BP29/BP30*100</f>
        <v>59967.688735100986</v>
      </c>
      <c r="BQ31" s="44">
        <f t="shared" si="13"/>
        <v>45312.4439226225</v>
      </c>
      <c r="BR31" s="44">
        <f t="shared" si="13"/>
        <v>38932.135034391082</v>
      </c>
      <c r="BS31" s="44">
        <f t="shared" si="13"/>
        <v>40708.294967584807</v>
      </c>
      <c r="BT31" s="44">
        <f t="shared" si="13"/>
        <v>48828.400753784874</v>
      </c>
      <c r="BU31" s="44">
        <f t="shared" si="13"/>
        <v>37379.670668353923</v>
      </c>
      <c r="BV31" s="44">
        <f t="shared" si="13"/>
        <v>36896.588361419483</v>
      </c>
      <c r="BW31" s="44">
        <f t="shared" si="13"/>
        <v>41237.740455069594</v>
      </c>
      <c r="BX31" s="44">
        <f t="shared" si="13"/>
        <v>40655.768669557598</v>
      </c>
      <c r="BY31" s="44">
        <f t="shared" si="13"/>
        <v>67363.900271511709</v>
      </c>
      <c r="BZ31" s="44">
        <f t="shared" si="13"/>
        <v>51604.29160353473</v>
      </c>
      <c r="CA31" s="44">
        <f t="shared" si="13"/>
        <v>54488.780547607123</v>
      </c>
      <c r="CB31" s="44">
        <f t="shared" si="13"/>
        <v>89735.90159235317</v>
      </c>
      <c r="CC31" s="44">
        <f t="shared" si="13"/>
        <v>49077.755587677173</v>
      </c>
      <c r="CD31" s="44">
        <f>CD29/CD30*100</f>
        <v>70792.077341003518</v>
      </c>
    </row>
  </sheetData>
  <mergeCells count="90">
    <mergeCell ref="CA2:CA4"/>
    <mergeCell ref="CB2:CB4"/>
    <mergeCell ref="CC2:CC4"/>
    <mergeCell ref="CD2:CD4"/>
    <mergeCell ref="BU2:BU4"/>
    <mergeCell ref="BV2:BV4"/>
    <mergeCell ref="BW2:BW4"/>
    <mergeCell ref="BX2:BX4"/>
    <mergeCell ref="BY2:BY4"/>
    <mergeCell ref="BZ2:BZ4"/>
    <mergeCell ref="BO2:BO4"/>
    <mergeCell ref="BP2:BP4"/>
    <mergeCell ref="BQ2:BQ4"/>
    <mergeCell ref="BR2:BR4"/>
    <mergeCell ref="BS2:BS4"/>
    <mergeCell ref="BT2:BT4"/>
    <mergeCell ref="BI2:BI4"/>
    <mergeCell ref="BJ2:BJ4"/>
    <mergeCell ref="BK2:BK4"/>
    <mergeCell ref="BL2:BL4"/>
    <mergeCell ref="BM2:BM4"/>
    <mergeCell ref="BN2:BN4"/>
    <mergeCell ref="BC2:BC4"/>
    <mergeCell ref="BD2:BD4"/>
    <mergeCell ref="BE2:BE4"/>
    <mergeCell ref="BF2:BF4"/>
    <mergeCell ref="BG2:BG4"/>
    <mergeCell ref="BH2:BH4"/>
    <mergeCell ref="AW2:AW4"/>
    <mergeCell ref="AX2:AX4"/>
    <mergeCell ref="AY2:AY4"/>
    <mergeCell ref="AZ2:AZ4"/>
    <mergeCell ref="BA2:BA4"/>
    <mergeCell ref="BB2:BB4"/>
    <mergeCell ref="AQ2:AQ4"/>
    <mergeCell ref="AR2:AR4"/>
    <mergeCell ref="AS2:AS4"/>
    <mergeCell ref="AT2:AT4"/>
    <mergeCell ref="AU2:AU4"/>
    <mergeCell ref="AV2:AV4"/>
    <mergeCell ref="AK2:AK4"/>
    <mergeCell ref="AL2:AL4"/>
    <mergeCell ref="AM2:AM4"/>
    <mergeCell ref="AN2:AN4"/>
    <mergeCell ref="AO2:AO4"/>
    <mergeCell ref="AP2:AP4"/>
    <mergeCell ref="AE2:AE4"/>
    <mergeCell ref="AF2:AF4"/>
    <mergeCell ref="AG2:AG4"/>
    <mergeCell ref="AH2:AH4"/>
    <mergeCell ref="AI2:AI4"/>
    <mergeCell ref="AJ2:AJ4"/>
    <mergeCell ref="Y2:Y4"/>
    <mergeCell ref="Z2:Z4"/>
    <mergeCell ref="AA2:AA4"/>
    <mergeCell ref="AB2:AB4"/>
    <mergeCell ref="AC2:AC4"/>
    <mergeCell ref="AD2:AD4"/>
    <mergeCell ref="S2:S4"/>
    <mergeCell ref="T2:T4"/>
    <mergeCell ref="U2:U4"/>
    <mergeCell ref="V2:V4"/>
    <mergeCell ref="W2:W4"/>
    <mergeCell ref="X2:X4"/>
    <mergeCell ref="M2:M4"/>
    <mergeCell ref="N2:N4"/>
    <mergeCell ref="O2:O4"/>
    <mergeCell ref="P2:P4"/>
    <mergeCell ref="Q2:Q4"/>
    <mergeCell ref="R2:R4"/>
    <mergeCell ref="AS1:AZ1"/>
    <mergeCell ref="BA1:BK1"/>
    <mergeCell ref="BL1:BU1"/>
    <mergeCell ref="BV1:CD1"/>
    <mergeCell ref="C2:C4"/>
    <mergeCell ref="D2:D4"/>
    <mergeCell ref="E2:E4"/>
    <mergeCell ref="F2:F4"/>
    <mergeCell ref="G2:G4"/>
    <mergeCell ref="H2:H4"/>
    <mergeCell ref="A1:A4"/>
    <mergeCell ref="B1:B4"/>
    <mergeCell ref="C1:M1"/>
    <mergeCell ref="N1:W1"/>
    <mergeCell ref="X1:AG1"/>
    <mergeCell ref="AH1:AR1"/>
    <mergeCell ref="I2:I4"/>
    <mergeCell ref="J2:J4"/>
    <mergeCell ref="K2:K4"/>
    <mergeCell ref="L2:L4"/>
  </mergeCells>
  <printOptions horizontalCentered="1" verticalCentered="1"/>
  <pageMargins left="0" right="0" top="0" bottom="0" header="0" footer="0"/>
  <pageSetup paperSize="9" scale="50" orientation="landscape" r:id="rId1"/>
  <colBreaks count="7" manualBreakCount="7">
    <brk id="13" max="32" man="1"/>
    <brk id="23" max="32" man="1"/>
    <brk id="33" max="32" man="1"/>
    <brk id="44" max="32" man="1"/>
    <brk id="52" max="32" man="1"/>
    <brk id="63" max="32" man="1"/>
    <brk id="7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NDDP Current</vt:lpstr>
      <vt:lpstr>'NDDP Current'!Print_Area</vt:lpstr>
      <vt:lpstr>'NDDP Current'!Print_Titles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</dc:creator>
  <cp:lastModifiedBy>sdt</cp:lastModifiedBy>
  <dcterms:created xsi:type="dcterms:W3CDTF">2023-10-10T06:34:29Z</dcterms:created>
  <dcterms:modified xsi:type="dcterms:W3CDTF">2023-10-10T06:34:29Z</dcterms:modified>
</cp:coreProperties>
</file>